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userName="Sharon Baker" algorithmName="SHA-512" hashValue="QKhIUG3ZmenY2MkhSkDnne22jYIRqQMUfbbhyd769isXhr5Qjh7/4Gyfc7cvtk6SzRNDJ4ZgcUyLAcsiJbyVzg==" saltValue="xG9b/86/Yp/a/c3rJvQVSQ==" spinCount="100000"/>
  <workbookPr codeName="ThisWorkbook" defaultThemeVersion="124226"/>
  <mc:AlternateContent xmlns:mc="http://schemas.openxmlformats.org/markup-compatibility/2006">
    <mc:Choice Requires="x15">
      <x15ac:absPath xmlns:x15ac="http://schemas.microsoft.com/office/spreadsheetml/2010/11/ac" url="https://artcau-my.sharepoint.com/personal/sharon_baker_artc_com_au/Documents/Desktop/"/>
    </mc:Choice>
  </mc:AlternateContent>
  <xr:revisionPtr revIDLastSave="0" documentId="10_ncr:10000_{751B3EBA-E8B8-4772-9B61-9374EEB6F9F3}" xr6:coauthVersionLast="47" xr6:coauthVersionMax="47" xr10:uidLastSave="{00000000-0000-0000-0000-000000000000}"/>
  <bookViews>
    <workbookView xWindow="-120" yWindow="-120" windowWidth="29040" windowHeight="15720" tabRatio="898" xr2:uid="{7F74C8E7-B378-42F2-9EBA-76FA609061D3}"/>
  </bookViews>
  <sheets>
    <sheet name="Active Waivers Library" sheetId="20" r:id="rId1"/>
    <sheet name="Signalling" sheetId="6" r:id="rId2"/>
    <sheet name="Track" sheetId="1" r:id="rId3"/>
    <sheet name="Competency" sheetId="19" r:id="rId4"/>
    <sheet name="Administration" sheetId="12" r:id="rId5"/>
    <sheet name="Rolling Stock" sheetId="13" r:id="rId6"/>
    <sheet name="Bridges &amp; Structures" sheetId="17" r:id="rId7"/>
    <sheet name="Electrical" sheetId="18" r:id="rId8"/>
    <sheet name="Plant &amp; Equipment" sheetId="15" r:id="rId9"/>
    <sheet name="Instructions" sheetId="11" r:id="rId10"/>
    <sheet name="Summary Page" sheetId="7" state="hidden" r:id="rId11"/>
  </sheets>
  <definedNames>
    <definedName name="_200_SG_140367_034">Signalling!$A$39</definedName>
    <definedName name="_xlnm._FilterDatabase" localSheetId="4" hidden="1">Administration!$A$3:$N$41</definedName>
    <definedName name="_xlnm._FilterDatabase" localSheetId="6" hidden="1">'Bridges &amp; Structures'!$A$3:$N$47</definedName>
    <definedName name="_xlnm._FilterDatabase" localSheetId="7" hidden="1">Electrical!$A$3:$J$5</definedName>
    <definedName name="_xlnm._FilterDatabase" localSheetId="8" hidden="1">'Plant &amp; Equipment'!$A$3:$M$4</definedName>
    <definedName name="_xlnm._FilterDatabase" localSheetId="5" hidden="1">'Rolling Stock'!$A$3:$N$6</definedName>
    <definedName name="_xlnm._FilterDatabase" localSheetId="1" hidden="1">Signalling!$A$3:$M$524</definedName>
    <definedName name="_xlnm._FilterDatabase" localSheetId="2" hidden="1">Track!$A$3:$N$578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7" l="1"/>
  <c r="B7" i="7"/>
  <c r="B8" i="7"/>
  <c r="B9" i="7"/>
  <c r="B10" i="7"/>
  <c r="B12" i="7"/>
  <c r="C16" i="7"/>
  <c r="C17" i="7"/>
  <c r="C18" i="7"/>
  <c r="C19" i="7"/>
  <c r="C20" i="7"/>
  <c r="C21" i="7"/>
  <c r="C22" i="7"/>
  <c r="B25" i="7"/>
  <c r="B28" i="7"/>
  <c r="B29" i="7"/>
  <c r="B30" i="7"/>
  <c r="B32" i="7"/>
  <c r="C36" i="7"/>
  <c r="C37" i="7"/>
  <c r="C38" i="7"/>
  <c r="C39" i="7"/>
  <c r="C40" i="7"/>
  <c r="C44" i="7"/>
  <c r="C45" i="7"/>
  <c r="C46" i="7"/>
  <c r="C47" i="7"/>
  <c r="C48" i="7"/>
  <c r="C51" i="7"/>
  <c r="C52" i="7"/>
  <c r="C53" i="7"/>
  <c r="C54" i="7"/>
  <c r="C55" i="7"/>
  <c r="C56" i="7"/>
  <c r="D9" i="15"/>
  <c r="D10" i="15"/>
  <c r="D11" i="15"/>
  <c r="D12" i="15"/>
  <c r="D13" i="15"/>
  <c r="D11" i="18"/>
  <c r="D12" i="18"/>
  <c r="D13" i="18"/>
  <c r="D14" i="18"/>
  <c r="D15" i="18"/>
  <c r="D50" i="17"/>
  <c r="D51" i="17"/>
  <c r="D52" i="17"/>
  <c r="D53" i="17"/>
  <c r="D54" i="17"/>
  <c r="D55" i="17"/>
  <c r="D56" i="17"/>
  <c r="D11" i="13"/>
  <c r="D12" i="13"/>
  <c r="D13" i="13"/>
  <c r="D14" i="13"/>
  <c r="D15" i="13"/>
  <c r="D16" i="13"/>
  <c r="D36" i="12"/>
  <c r="D37" i="12"/>
  <c r="D38" i="12"/>
  <c r="D39" i="12"/>
  <c r="D40" i="12"/>
  <c r="D41" i="12"/>
  <c r="D604" i="1"/>
  <c r="D605" i="1"/>
  <c r="C7" i="7" s="1"/>
  <c r="D606" i="1"/>
  <c r="C8" i="7" s="1"/>
  <c r="D607" i="1"/>
  <c r="C9" i="7" s="1"/>
  <c r="D608" i="1"/>
  <c r="C10" i="7" s="1"/>
  <c r="D609" i="1"/>
  <c r="C11" i="7" s="1"/>
  <c r="D560" i="6"/>
  <c r="C26" i="7" s="1"/>
  <c r="D561" i="6"/>
  <c r="C27" i="7" s="1"/>
  <c r="D562" i="6"/>
  <c r="C28" i="7" s="1"/>
  <c r="D563" i="6"/>
  <c r="C29" i="7" s="1"/>
  <c r="D564" i="6"/>
  <c r="C30" i="7" s="1"/>
  <c r="D565" i="6"/>
  <c r="C31" i="7" s="1"/>
  <c r="D610" i="1" l="1"/>
  <c r="C6" i="7"/>
  <c r="C12" i="7" s="1"/>
  <c r="C60" i="7"/>
  <c r="C63" i="7"/>
  <c r="C62" i="7"/>
  <c r="C61" i="7"/>
  <c r="C59" i="7"/>
  <c r="C32" i="7"/>
  <c r="D566" i="6"/>
  <c r="C65" i="7" l="1"/>
  <c r="C5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katrina bowden</author>
    <author>jspa1</author>
    <author>conkb</author>
    <author>K Bowden</author>
    <author>SYSOP</author>
    <author>Iwona Kobylecki</author>
    <author>user1</author>
    <author>Shaneen Kennedy</author>
    <author>Iwona Iammarrone</author>
  </authors>
  <commentList>
    <comment ref="B5" authorId="0" shapeId="0" xr:uid="{73E48E82-E003-4ECC-B263-520380EDD08E}">
      <text>
        <r>
          <rPr>
            <sz val="8"/>
            <color indexed="81"/>
            <rFont val="Tahoma"/>
            <family val="2"/>
          </rPr>
          <t>8/4/05 Not approved by John Cowie - cable should have been replaced 
29/9/06 G Aguilar email advised problem fixed long time ago</t>
        </r>
      </text>
    </comment>
    <comment ref="B6" authorId="1" shapeId="0" xr:uid="{58C0C045-8641-400C-8BB9-E6025779EB3F}">
      <text>
        <r>
          <rPr>
            <b/>
            <sz val="8"/>
            <color indexed="81"/>
            <rFont val="Tahoma"/>
            <family val="2"/>
          </rPr>
          <t xml:space="preserve">28/9/06 </t>
        </r>
        <r>
          <rPr>
            <sz val="8"/>
            <color indexed="81"/>
            <rFont val="Tahoma"/>
            <family val="2"/>
          </rPr>
          <t>Emailed Trevor Moore to check progress of review of SMP36 &amp; SMP45</t>
        </r>
        <r>
          <rPr>
            <sz val="8"/>
            <color indexed="81"/>
            <rFont val="Tahoma"/>
            <family val="2"/>
          </rPr>
          <t xml:space="preserve">
</t>
        </r>
        <r>
          <rPr>
            <b/>
            <sz val="8"/>
            <color indexed="81"/>
            <rFont val="Tahoma"/>
            <family val="2"/>
          </rPr>
          <t>30/10/07</t>
        </r>
        <r>
          <rPr>
            <sz val="8"/>
            <color indexed="81"/>
            <rFont val="Tahoma"/>
            <family val="2"/>
          </rPr>
          <t xml:space="preserve"> Emailed J Gifford to check that changes are on Signals To Do List as no set expiry date on waiver. John advised job is on list and due for completion by end of June 2008.</t>
        </r>
      </text>
    </comment>
    <comment ref="B7" authorId="0" shapeId="0" xr:uid="{47C541B2-1AC2-4FD6-BC19-7BADC36B8784}">
      <text>
        <r>
          <rPr>
            <b/>
            <sz val="8"/>
            <color indexed="81"/>
            <rFont val="Tahoma"/>
            <family val="2"/>
          </rPr>
          <t xml:space="preserve">30/01/2006 </t>
        </r>
        <r>
          <rPr>
            <sz val="8"/>
            <color indexed="81"/>
            <rFont val="Tahoma"/>
            <family val="2"/>
          </rPr>
          <t xml:space="preserve">EWAF requested by Trevor Moore for Victoria
</t>
        </r>
        <r>
          <rPr>
            <b/>
            <sz val="8"/>
            <color indexed="81"/>
            <rFont val="Tahoma"/>
            <family val="2"/>
          </rPr>
          <t xml:space="preserve">5/12/06 </t>
        </r>
        <r>
          <rPr>
            <sz val="8"/>
            <color indexed="81"/>
            <rFont val="Tahoma"/>
            <family val="2"/>
          </rPr>
          <t xml:space="preserve">Emailed Trevor Moore re status as EWAF not received
</t>
        </r>
        <r>
          <rPr>
            <b/>
            <sz val="8"/>
            <color indexed="81"/>
            <rFont val="Tahoma"/>
            <family val="2"/>
          </rPr>
          <t>22/1/07</t>
        </r>
        <r>
          <rPr>
            <sz val="8"/>
            <color indexed="81"/>
            <rFont val="Tahoma"/>
            <family val="2"/>
          </rPr>
          <t xml:space="preserve"> Phoned Trevor Moore re status and advised no longer required</t>
        </r>
      </text>
    </comment>
    <comment ref="B8" authorId="0" shapeId="0" xr:uid="{5A5EE230-ABB6-4833-9135-06DADB522A03}">
      <text>
        <r>
          <rPr>
            <b/>
            <sz val="8"/>
            <color indexed="81"/>
            <rFont val="Tahoma"/>
            <family val="2"/>
          </rPr>
          <t xml:space="preserve">31/03/2006 </t>
        </r>
        <r>
          <rPr>
            <sz val="8"/>
            <color indexed="81"/>
            <rFont val="Tahoma"/>
            <family val="2"/>
          </rPr>
          <t xml:space="preserve">EWAF requested by Trevor Moore for Melb to Bris re signalling principle 1.13
</t>
        </r>
        <r>
          <rPr>
            <b/>
            <sz val="8"/>
            <color indexed="81"/>
            <rFont val="Tahoma"/>
            <family val="2"/>
          </rPr>
          <t>5/12/06</t>
        </r>
        <r>
          <rPr>
            <sz val="8"/>
            <color indexed="81"/>
            <rFont val="Tahoma"/>
            <family val="2"/>
          </rPr>
          <t xml:space="preserve"> Emailed Trevor Moore re status as EWAF not received
</t>
        </r>
        <r>
          <rPr>
            <b/>
            <sz val="8"/>
            <color indexed="81"/>
            <rFont val="Tahoma"/>
            <family val="2"/>
          </rPr>
          <t xml:space="preserve">21/03/07 </t>
        </r>
        <r>
          <rPr>
            <sz val="8"/>
            <color indexed="81"/>
            <rFont val="Tahoma"/>
            <family val="2"/>
          </rPr>
          <t>Confirmed with T Moore that EWAF number no longer required</t>
        </r>
      </text>
    </comment>
    <comment ref="B9" authorId="0" shapeId="0" xr:uid="{E83240E6-D82A-4368-ACE9-C9AE1B93D355}">
      <text>
        <r>
          <rPr>
            <b/>
            <sz val="8"/>
            <color indexed="81"/>
            <rFont val="Tahoma"/>
            <family val="2"/>
          </rPr>
          <t xml:space="preserve">01/05/2006 </t>
        </r>
        <r>
          <rPr>
            <sz val="8"/>
            <color indexed="81"/>
            <rFont val="Tahoma"/>
            <family val="2"/>
          </rPr>
          <t xml:space="preserve">EWAF requested by Phil Lim for Hunter Valley to extend '72 hour rule' in SMP 25 to '7 day rule'
</t>
        </r>
        <r>
          <rPr>
            <b/>
            <sz val="8"/>
            <color indexed="81"/>
            <rFont val="Tahoma"/>
            <family val="2"/>
          </rPr>
          <t>5/12/06</t>
        </r>
        <r>
          <rPr>
            <sz val="8"/>
            <color indexed="81"/>
            <rFont val="Tahoma"/>
            <family val="2"/>
          </rPr>
          <t xml:space="preserve"> Emailed Phil Lim re status as EWAF not received
</t>
        </r>
        <r>
          <rPr>
            <b/>
            <sz val="8"/>
            <color indexed="81"/>
            <rFont val="Tahoma"/>
            <family val="2"/>
          </rPr>
          <t>8/1/07</t>
        </r>
        <r>
          <rPr>
            <sz val="8"/>
            <color indexed="81"/>
            <rFont val="Tahoma"/>
            <family val="2"/>
          </rPr>
          <t xml:space="preserve"> Phil Lim rang re all outstanding EWAFs for his area
</t>
        </r>
        <r>
          <rPr>
            <b/>
            <sz val="8"/>
            <color indexed="81"/>
            <rFont val="Tahoma"/>
            <family val="2"/>
          </rPr>
          <t>21/03/07</t>
        </r>
        <r>
          <rPr>
            <sz val="8"/>
            <color indexed="81"/>
            <rFont val="Tahoma"/>
            <family val="2"/>
          </rPr>
          <t xml:space="preserve"> Confirmed with J Cowie &amp; T Moore that EWAF would not be approved for this even if we  had received it.</t>
        </r>
      </text>
    </comment>
    <comment ref="B11" authorId="0" shapeId="0" xr:uid="{10149D0D-2254-4373-AC07-365928DBB500}">
      <text>
        <r>
          <rPr>
            <b/>
            <sz val="8"/>
            <color indexed="81"/>
            <rFont val="Tahoma"/>
            <family val="2"/>
          </rPr>
          <t xml:space="preserve">01/06/2006 </t>
        </r>
        <r>
          <rPr>
            <sz val="8"/>
            <color indexed="81"/>
            <rFont val="Tahoma"/>
            <family val="2"/>
          </rPr>
          <t xml:space="preserve">EWAF requested by Trevor Moore for Kinalung
</t>
        </r>
        <r>
          <rPr>
            <b/>
            <sz val="8"/>
            <color indexed="81"/>
            <rFont val="Tahoma"/>
            <family val="2"/>
          </rPr>
          <t xml:space="preserve">02/06/2006 </t>
        </r>
        <r>
          <rPr>
            <sz val="8"/>
            <color indexed="81"/>
            <rFont val="Tahoma"/>
            <family val="2"/>
          </rPr>
          <t xml:space="preserve">Signed EWA received, approved by Graeme Templer in John Cowie's absence
</t>
        </r>
        <r>
          <rPr>
            <b/>
            <sz val="8"/>
            <color indexed="81"/>
            <rFont val="Tahoma"/>
            <family val="2"/>
          </rPr>
          <t xml:space="preserve">23/06/2006 </t>
        </r>
        <r>
          <rPr>
            <sz val="8"/>
            <color indexed="81"/>
            <rFont val="Tahoma"/>
            <family val="2"/>
          </rPr>
          <t xml:space="preserve">Extension requested by Trevor Moore from 22/06/2006 to </t>
        </r>
        <r>
          <rPr>
            <b/>
            <sz val="8"/>
            <color indexed="81"/>
            <rFont val="Tahoma"/>
            <family val="2"/>
          </rPr>
          <t>07/07/2006</t>
        </r>
        <r>
          <rPr>
            <sz val="8"/>
            <color indexed="81"/>
            <rFont val="Tahoma"/>
            <family val="2"/>
          </rPr>
          <t xml:space="preserve"> approved by Graeme Templer
</t>
        </r>
        <r>
          <rPr>
            <b/>
            <sz val="8"/>
            <color indexed="81"/>
            <rFont val="Tahoma"/>
            <family val="2"/>
          </rPr>
          <t>21/03/07</t>
        </r>
        <r>
          <rPr>
            <sz val="8"/>
            <color indexed="81"/>
            <rFont val="Tahoma"/>
            <family val="2"/>
          </rPr>
          <t xml:space="preserve"> Emailed to T Moore to add closing statement, sign and return</t>
        </r>
      </text>
    </comment>
    <comment ref="B12" authorId="1" shapeId="0" xr:uid="{23F4801A-61C3-4219-90DD-21A1B1D329E1}">
      <text>
        <r>
          <rPr>
            <b/>
            <sz val="8"/>
            <color indexed="81"/>
            <rFont val="Tahoma"/>
            <family val="2"/>
          </rPr>
          <t xml:space="preserve">28/9/06 </t>
        </r>
        <r>
          <rPr>
            <sz val="8"/>
            <color indexed="81"/>
            <rFont val="Tahoma"/>
            <family val="2"/>
          </rPr>
          <t xml:space="preserve">KB / JS to review SMP 33 with JC with view to change if applicable </t>
        </r>
        <r>
          <rPr>
            <sz val="8"/>
            <color indexed="81"/>
            <rFont val="Tahoma"/>
            <family val="2"/>
          </rPr>
          <t xml:space="preserve">
</t>
        </r>
        <r>
          <rPr>
            <b/>
            <sz val="8"/>
            <color indexed="81"/>
            <rFont val="Tahoma"/>
            <family val="2"/>
          </rPr>
          <t>22/3/07</t>
        </r>
        <r>
          <rPr>
            <sz val="8"/>
            <color indexed="81"/>
            <rFont val="Tahoma"/>
            <family val="2"/>
          </rPr>
          <t xml:space="preserve"> Initial draft of update prepared.
</t>
        </r>
        <r>
          <rPr>
            <b/>
            <sz val="8"/>
            <color indexed="81"/>
            <rFont val="Tahoma"/>
            <family val="2"/>
          </rPr>
          <t>24/7/07</t>
        </r>
        <r>
          <rPr>
            <sz val="8"/>
            <color indexed="81"/>
            <rFont val="Tahoma"/>
            <family val="2"/>
          </rPr>
          <t xml:space="preserve"> Draft version of updated standard has been preliminarily reviewed by T Moore and input sought from M Baczynskyj
</t>
        </r>
        <r>
          <rPr>
            <b/>
            <sz val="8"/>
            <color indexed="81"/>
            <rFont val="Tahoma"/>
            <family val="2"/>
          </rPr>
          <t xml:space="preserve">4/9/07 </t>
        </r>
        <r>
          <rPr>
            <sz val="8"/>
            <color indexed="81"/>
            <rFont val="Tahoma"/>
            <family val="2"/>
          </rPr>
          <t xml:space="preserve">Further issues discussed with T Moore
</t>
        </r>
        <r>
          <rPr>
            <b/>
            <sz val="8"/>
            <color indexed="81"/>
            <rFont val="Tahoma"/>
            <family val="2"/>
          </rPr>
          <t xml:space="preserve">5/9/07 </t>
        </r>
        <r>
          <rPr>
            <sz val="8"/>
            <color indexed="81"/>
            <rFont val="Tahoma"/>
            <family val="2"/>
          </rPr>
          <t xml:space="preserve">Changes by K Driver supplied and incorporated into our draft version and returned to K Driver, J Gifford &amp; T Moore for further comment prior to submission to Manager Standards
</t>
        </r>
        <r>
          <rPr>
            <b/>
            <sz val="8"/>
            <color indexed="81"/>
            <rFont val="Tahoma"/>
            <family val="2"/>
          </rPr>
          <t>29/11/07</t>
        </r>
        <r>
          <rPr>
            <sz val="8"/>
            <color indexed="81"/>
            <rFont val="Tahoma"/>
            <family val="2"/>
          </rPr>
          <t xml:space="preserve"> Updated version of SMP 33 approved and published and waiver closed out.</t>
        </r>
      </text>
    </comment>
    <comment ref="B13" authorId="1" shapeId="0" xr:uid="{5DEF0592-F5E5-4C72-8711-19DCB117E3E9}">
      <text>
        <r>
          <rPr>
            <b/>
            <sz val="8"/>
            <color indexed="81"/>
            <rFont val="Tahoma"/>
            <family val="2"/>
          </rPr>
          <t xml:space="preserve">29/05/07 </t>
        </r>
        <r>
          <rPr>
            <sz val="8"/>
            <color indexed="81"/>
            <rFont val="Tahoma"/>
            <family val="2"/>
          </rPr>
          <t>Email advising pending expiry sent to Ragu Nathan</t>
        </r>
        <r>
          <rPr>
            <sz val="8"/>
            <color indexed="81"/>
            <rFont val="Tahoma"/>
            <family val="2"/>
          </rPr>
          <t xml:space="preserve">
</t>
        </r>
        <r>
          <rPr>
            <b/>
            <sz val="8"/>
            <color indexed="81"/>
            <rFont val="Tahoma"/>
            <family val="2"/>
          </rPr>
          <t>14/06/07</t>
        </r>
        <r>
          <rPr>
            <sz val="8"/>
            <color indexed="81"/>
            <rFont val="Tahoma"/>
            <family val="2"/>
          </rPr>
          <t xml:space="preserve"> Re-emailed R Nathan
</t>
        </r>
        <r>
          <rPr>
            <b/>
            <sz val="8"/>
            <color indexed="81"/>
            <rFont val="Tahoma"/>
            <family val="2"/>
          </rPr>
          <t xml:space="preserve">20/06/07 </t>
        </r>
        <r>
          <rPr>
            <sz val="8"/>
            <color indexed="81"/>
            <rFont val="Tahoma"/>
            <family val="2"/>
          </rPr>
          <t xml:space="preserve">K Nithiyananthan requested extension of 12 months
</t>
        </r>
        <r>
          <rPr>
            <b/>
            <sz val="8"/>
            <color indexed="81"/>
            <rFont val="Tahoma"/>
            <family val="2"/>
          </rPr>
          <t>20/06/08</t>
        </r>
        <r>
          <rPr>
            <sz val="8"/>
            <color indexed="81"/>
            <rFont val="Tahoma"/>
            <family val="2"/>
          </rPr>
          <t xml:space="preserve"> Email to Robert Hamilton in regards to expiry of waiver.
</t>
        </r>
        <r>
          <rPr>
            <b/>
            <sz val="8"/>
            <color indexed="81"/>
            <rFont val="Tahoma"/>
            <family val="2"/>
          </rPr>
          <t>26/06/08</t>
        </r>
        <r>
          <rPr>
            <sz val="8"/>
            <color indexed="81"/>
            <rFont val="Tahoma"/>
            <family val="2"/>
          </rPr>
          <t xml:space="preserve"> Reminder email sent to Robert Hamilton in rgds to expiry ofwaiver.
</t>
        </r>
        <r>
          <rPr>
            <b/>
            <sz val="8"/>
            <color indexed="81"/>
            <rFont val="Tahoma"/>
            <family val="2"/>
          </rPr>
          <t>04/07/08</t>
        </r>
        <r>
          <rPr>
            <sz val="8"/>
            <color indexed="81"/>
            <rFont val="Tahoma"/>
            <family val="2"/>
          </rPr>
          <t xml:space="preserve"> Matt Walker advised Clinton Crump now responsible for this area and reviewing waiver as may not want to renew
</t>
        </r>
        <r>
          <rPr>
            <b/>
            <sz val="8"/>
            <color indexed="81"/>
            <rFont val="Tahoma"/>
            <family val="2"/>
          </rPr>
          <t xml:space="preserve">19/11/2009 </t>
        </r>
        <r>
          <rPr>
            <sz val="8"/>
            <color indexed="81"/>
            <rFont val="Tahoma"/>
            <family val="2"/>
          </rPr>
          <t xml:space="preserve">Kandiah called to say that this waiver will need to be renewed and should become permanent. Sent Kandiah copy of original (expired) waiver along with risk assessment and photos to enable him to prepare renewal.
</t>
        </r>
        <r>
          <rPr>
            <b/>
            <sz val="8"/>
            <color indexed="81"/>
            <rFont val="Tahoma"/>
            <family val="2"/>
          </rPr>
          <t xml:space="preserve">20/11/2009 </t>
        </r>
        <r>
          <rPr>
            <sz val="8"/>
            <color indexed="81"/>
            <rFont val="Tahoma"/>
            <family val="2"/>
          </rPr>
          <t xml:space="preserve">Kandiah completed waiver renewal and sent to Clinton Crump for endorsement. Renewal request is for permanent waiver
</t>
        </r>
        <r>
          <rPr>
            <b/>
            <sz val="8"/>
            <color indexed="81"/>
            <rFont val="Tahoma"/>
            <family val="2"/>
          </rPr>
          <t xml:space="preserve">04/12/2009 </t>
        </r>
        <r>
          <rPr>
            <sz val="8"/>
            <color indexed="81"/>
            <rFont val="Tahoma"/>
            <family val="2"/>
          </rPr>
          <t xml:space="preserve">Endorsed waiver received and submitted to John Furness for approval.
</t>
        </r>
        <r>
          <rPr>
            <b/>
            <sz val="8"/>
            <color indexed="81"/>
            <rFont val="Tahoma"/>
            <family val="2"/>
          </rPr>
          <t xml:space="preserve">29/01/2010 </t>
        </r>
        <r>
          <rPr>
            <sz val="8"/>
            <color indexed="81"/>
            <rFont val="Tahoma"/>
            <family val="2"/>
          </rPr>
          <t xml:space="preserve">John Furness requested input from Greg Watson re Network Rules. Email waiver to Greg with John's comments requesting input.
</t>
        </r>
        <r>
          <rPr>
            <b/>
            <sz val="8"/>
            <color indexed="81"/>
            <rFont val="Tahoma"/>
            <family val="2"/>
          </rPr>
          <t xml:space="preserve">02/02/2010 </t>
        </r>
        <r>
          <rPr>
            <sz val="8"/>
            <color indexed="81"/>
            <rFont val="Tahoma"/>
            <family val="2"/>
          </rPr>
          <t xml:space="preserve">Response from Greg Watson received on 31/1/10. Waiver resubmitted to John for consideration.
</t>
        </r>
        <r>
          <rPr>
            <b/>
            <sz val="8"/>
            <color indexed="81"/>
            <rFont val="Tahoma"/>
            <family val="2"/>
          </rPr>
          <t>03/02/2010</t>
        </r>
        <r>
          <rPr>
            <sz val="8"/>
            <color indexed="81"/>
            <rFont val="Tahoma"/>
            <family val="2"/>
          </rPr>
          <t xml:space="preserve"> Renewal approved by John Furness. Submitted to Config Manager for signature
</t>
        </r>
        <r>
          <rPr>
            <b/>
            <sz val="8"/>
            <color indexed="81"/>
            <rFont val="Tahoma"/>
            <family val="2"/>
          </rPr>
          <t>05/02/2010</t>
        </r>
        <r>
          <rPr>
            <sz val="8"/>
            <color indexed="81"/>
            <rFont val="Tahoma"/>
            <family val="2"/>
          </rPr>
          <t xml:space="preserve"> Waiver renewed from 01/01/2009 (original waiver expired 30/06/2008) and made permanent</t>
        </r>
      </text>
    </comment>
    <comment ref="B14" authorId="1" shapeId="0" xr:uid="{AB9C1485-844E-4621-92AB-809E905ED4AE}">
      <text>
        <r>
          <rPr>
            <b/>
            <sz val="8"/>
            <color indexed="81"/>
            <rFont val="Tahoma"/>
            <family val="2"/>
          </rPr>
          <t xml:space="preserve">01/12/2006 </t>
        </r>
        <r>
          <rPr>
            <sz val="8"/>
            <color indexed="81"/>
            <rFont val="Tahoma"/>
            <family val="2"/>
          </rPr>
          <t>New Equipment Approval for Grade Crossing Predictor (GCP 4000) approved by SC 7th Aug then amended and approved by John Cowie 30th Oct (paperwork only received end Nov and signed by John Cowie 1/12/2006)</t>
        </r>
      </text>
    </comment>
    <comment ref="B15" authorId="0" shapeId="0" xr:uid="{9BAF8713-206E-4147-B16E-25A02B6AD511}">
      <text>
        <r>
          <rPr>
            <b/>
            <sz val="8"/>
            <color indexed="81"/>
            <rFont val="Tahoma"/>
            <family val="2"/>
          </rPr>
          <t xml:space="preserve">23/08/2006 </t>
        </r>
        <r>
          <rPr>
            <sz val="8"/>
            <color indexed="81"/>
            <rFont val="Tahoma"/>
            <family val="2"/>
          </rPr>
          <t>Waiver approved by John Cowie. EWAF showed permanent, however, close out will be required once type approval has been completed.</t>
        </r>
      </text>
    </comment>
    <comment ref="B16" authorId="1" shapeId="0" xr:uid="{1A189723-EB35-4DEC-B8BE-F6168D3FD780}">
      <text>
        <r>
          <rPr>
            <b/>
            <sz val="8"/>
            <color indexed="81"/>
            <rFont val="Tahoma"/>
            <family val="2"/>
          </rPr>
          <t xml:space="preserve">5/12/06 </t>
        </r>
        <r>
          <rPr>
            <sz val="8"/>
            <color indexed="81"/>
            <rFont val="Tahoma"/>
            <family val="2"/>
          </rPr>
          <t>Emailed Kevin Hure re expiry</t>
        </r>
        <r>
          <rPr>
            <b/>
            <sz val="8"/>
            <color indexed="81"/>
            <rFont val="Tahoma"/>
            <family val="2"/>
          </rPr>
          <t xml:space="preserve">
8/1/07 </t>
        </r>
        <r>
          <rPr>
            <sz val="8"/>
            <color indexed="81"/>
            <rFont val="Tahoma"/>
            <family val="2"/>
          </rPr>
          <t>Emailed Phil Lim to advise still awaiting response from previous email</t>
        </r>
        <r>
          <rPr>
            <sz val="8"/>
            <color indexed="81"/>
            <rFont val="Tahoma"/>
            <family val="2"/>
          </rPr>
          <t xml:space="preserve">
</t>
        </r>
        <r>
          <rPr>
            <b/>
            <sz val="8"/>
            <color indexed="81"/>
            <rFont val="Tahoma"/>
            <family val="2"/>
          </rPr>
          <t>31/1/07</t>
        </r>
        <r>
          <rPr>
            <sz val="8"/>
            <color indexed="81"/>
            <rFont val="Tahoma"/>
            <family val="2"/>
          </rPr>
          <t xml:space="preserve"> Resent email to Kevin Hure as no response to date</t>
        </r>
      </text>
    </comment>
    <comment ref="B17" authorId="1" shapeId="0" xr:uid="{7E351CC1-F640-4370-8DC8-8DD658205866}">
      <text>
        <r>
          <rPr>
            <b/>
            <sz val="8"/>
            <color indexed="81"/>
            <rFont val="Tahoma"/>
            <family val="2"/>
          </rPr>
          <t xml:space="preserve">09/01/07 </t>
        </r>
        <r>
          <rPr>
            <sz val="8"/>
            <color indexed="81"/>
            <rFont val="Tahoma"/>
            <family val="2"/>
          </rPr>
          <t>emailed Arthur Habelin re progress on type approval and possible need to extend waiver</t>
        </r>
        <r>
          <rPr>
            <sz val="8"/>
            <color indexed="81"/>
            <rFont val="Tahoma"/>
            <family val="2"/>
          </rPr>
          <t xml:space="preserve">
</t>
        </r>
        <r>
          <rPr>
            <b/>
            <sz val="8"/>
            <color indexed="81"/>
            <rFont val="Tahoma"/>
            <family val="2"/>
          </rPr>
          <t xml:space="preserve">14/03/2007 </t>
        </r>
        <r>
          <rPr>
            <sz val="8"/>
            <color indexed="81"/>
            <rFont val="Tahoma"/>
            <family val="2"/>
          </rPr>
          <t xml:space="preserve">Robert Schweiger, SIA requested waiver number for same issue. Sent copy of this waiver asking for new expiry date so this could be extended rather than giving a new number
</t>
        </r>
        <r>
          <rPr>
            <b/>
            <sz val="8"/>
            <color indexed="81"/>
            <rFont val="Tahoma"/>
            <family val="2"/>
          </rPr>
          <t xml:space="preserve">14/03/2007 </t>
        </r>
        <r>
          <rPr>
            <sz val="8"/>
            <color indexed="81"/>
            <rFont val="Tahoma"/>
            <family val="2"/>
          </rPr>
          <t xml:space="preserve">Robert Schweiger replied to say it is needed for TCC project and other remaining SIA projects. John Cowie to discuss with Trevor tomorrow
</t>
        </r>
        <r>
          <rPr>
            <b/>
            <sz val="8"/>
            <color indexed="81"/>
            <rFont val="Tahoma"/>
            <family val="2"/>
          </rPr>
          <t xml:space="preserve">15/03/2007 </t>
        </r>
        <r>
          <rPr>
            <sz val="8"/>
            <color indexed="81"/>
            <rFont val="Tahoma"/>
            <family val="2"/>
          </rPr>
          <t xml:space="preserve">Waiver for Sandgate extended to 30/06/2007 (originally expired on 31/12/2006). Informed Robert Schweiger that new waiver would need to be submitted for other areas although same risk assessment and technical data etc could be used (see waiver number 700/SG/150307/035)
</t>
        </r>
        <r>
          <rPr>
            <b/>
            <sz val="8"/>
            <color indexed="81"/>
            <rFont val="Tahoma"/>
            <family val="2"/>
          </rPr>
          <t>15/06/07</t>
        </r>
        <r>
          <rPr>
            <sz val="8"/>
            <color indexed="81"/>
            <rFont val="Tahoma"/>
            <family val="2"/>
          </rPr>
          <t xml:space="preserve"> T Moore advised waiver needed to be extended until type approval can be completed.
</t>
        </r>
        <r>
          <rPr>
            <b/>
            <sz val="8"/>
            <color indexed="81"/>
            <rFont val="Tahoma"/>
            <family val="2"/>
          </rPr>
          <t>17/09/07</t>
        </r>
        <r>
          <rPr>
            <sz val="8"/>
            <color indexed="81"/>
            <rFont val="Tahoma"/>
            <family val="2"/>
          </rPr>
          <t xml:space="preserve"> Emailed T Moore re pending expiry 30/9 and whether type approval ready
</t>
        </r>
        <r>
          <rPr>
            <b/>
            <sz val="8"/>
            <color indexed="81"/>
            <rFont val="Tahoma"/>
            <family val="2"/>
          </rPr>
          <t>25/09/2007</t>
        </r>
        <r>
          <rPr>
            <sz val="8"/>
            <color indexed="81"/>
            <rFont val="Tahoma"/>
            <family val="2"/>
          </rPr>
          <t xml:space="preserve"> Trevor Moore confirmed that renewal is not required as type approval is imminent (is chasing Graham Yacht for info required from supplier to prepare approval)
</t>
        </r>
        <r>
          <rPr>
            <b/>
            <sz val="8"/>
            <color indexed="81"/>
            <rFont val="Tahoma"/>
            <family val="2"/>
          </rPr>
          <t>8/10/07</t>
        </r>
        <r>
          <rPr>
            <sz val="8"/>
            <color indexed="81"/>
            <rFont val="Tahoma"/>
            <family val="2"/>
          </rPr>
          <t xml:space="preserve"> Emailed T Moore and A Haberlin re outstanding type approval for now expired waiver
</t>
        </r>
        <r>
          <rPr>
            <b/>
            <sz val="8"/>
            <color indexed="81"/>
            <rFont val="Tahoma"/>
            <family val="2"/>
          </rPr>
          <t>19/12/07</t>
        </r>
        <r>
          <rPr>
            <sz val="8"/>
            <color indexed="81"/>
            <rFont val="Tahoma"/>
            <family val="2"/>
          </rPr>
          <t xml:space="preserve"> Renewal form with expiry 30/06/08 completed and signed by TM, now waiting approval J Furness
</t>
        </r>
        <r>
          <rPr>
            <b/>
            <sz val="8"/>
            <color indexed="81"/>
            <rFont val="Tahoma"/>
            <family val="2"/>
          </rPr>
          <t>24/12/2007</t>
        </r>
        <r>
          <rPr>
            <sz val="8"/>
            <color indexed="81"/>
            <rFont val="Tahoma"/>
            <family val="2"/>
          </rPr>
          <t xml:space="preserve"> Waiver renewed from 30/09/2007 to 30/06/2008 pending completion of type approval process
</t>
        </r>
        <r>
          <rPr>
            <b/>
            <sz val="8"/>
            <color indexed="81"/>
            <rFont val="Tahoma"/>
            <family val="2"/>
          </rPr>
          <t>04/07/08</t>
        </r>
        <r>
          <rPr>
            <sz val="8"/>
            <color indexed="81"/>
            <rFont val="Tahoma"/>
            <family val="2"/>
          </rPr>
          <t xml:space="preserve"> Renewal form emailed to T Frazer &amp; C Crump for approval if applicable (expiry date 30/6/2008)
</t>
        </r>
        <r>
          <rPr>
            <b/>
            <sz val="8"/>
            <color indexed="81"/>
            <rFont val="Tahoma"/>
            <family val="2"/>
          </rPr>
          <t xml:space="preserve">17/04/2009 </t>
        </r>
        <r>
          <rPr>
            <sz val="8"/>
            <color indexed="81"/>
            <rFont val="Tahoma"/>
            <family val="2"/>
          </rPr>
          <t xml:space="preserve">Emailed Trevor Moore for update on type approval or should waiver be renewed?
</t>
        </r>
        <r>
          <rPr>
            <b/>
            <sz val="8"/>
            <color indexed="81"/>
            <rFont val="Tahoma"/>
            <family val="2"/>
          </rPr>
          <t xml:space="preserve">14/07/2009 </t>
        </r>
        <r>
          <rPr>
            <sz val="8"/>
            <color indexed="81"/>
            <rFont val="Tahoma"/>
            <family val="2"/>
          </rPr>
          <t xml:space="preserve">Trevor Moore said this was complete but is yet to be approved or published
</t>
        </r>
        <r>
          <rPr>
            <b/>
            <sz val="8"/>
            <color indexed="81"/>
            <rFont val="Tahoma"/>
            <family val="2"/>
          </rPr>
          <t xml:space="preserve">21/10/2009 </t>
        </r>
        <r>
          <rPr>
            <sz val="8"/>
            <color indexed="81"/>
            <rFont val="Tahoma"/>
            <family val="2"/>
          </rPr>
          <t xml:space="preserve">Waiver renewal received from Moemedi Goitsemang, Ansaldo STS. Emailed to Trevor Moore for endorsement but none received before he went on leave until 9/11/09.
</t>
        </r>
        <r>
          <rPr>
            <b/>
            <sz val="8"/>
            <color indexed="81"/>
            <rFont val="Tahoma"/>
            <family val="2"/>
          </rPr>
          <t xml:space="preserve">12/11/2009 </t>
        </r>
        <r>
          <rPr>
            <sz val="8"/>
            <color indexed="81"/>
            <rFont val="Tahoma"/>
            <family val="2"/>
          </rPr>
          <t xml:space="preserve">Waiver approved by Manager Standards. Renewed from 21/10/2009 to 21/04/2010 (last expired on 30/06/2008)  </t>
        </r>
        <r>
          <rPr>
            <b/>
            <sz val="8"/>
            <color indexed="81"/>
            <rFont val="Tahoma"/>
            <family val="2"/>
          </rPr>
          <t>Note: Approval condition "progress promptly to type approval stage" included by John Furness. Trevor Moore confirmed that type approval process is well advance. 
09/04/2010</t>
        </r>
        <r>
          <rPr>
            <sz val="8"/>
            <color indexed="81"/>
            <rFont val="Tahoma"/>
            <family val="2"/>
          </rPr>
          <t xml:space="preserve"> Emailed Trevor Moore for update on progress of type approval and asked if I should go back to HVNCSA to get the waiver renewed.
31/05/2010 Renewed from 22/4/2010 to 31/12/2010 to allow time for completion of type approval process.
</t>
        </r>
        <r>
          <rPr>
            <b/>
            <sz val="8"/>
            <color indexed="81"/>
            <rFont val="Tahoma"/>
            <family val="2"/>
          </rPr>
          <t>17/11/2010 Waiver closed. Item now type approved. Refer TAS-07-1006-OP103 approved by R&amp;SC 13/9/2010 and certificate S-07-10-094</t>
        </r>
      </text>
    </comment>
    <comment ref="B19" authorId="0" shapeId="0" xr:uid="{D76F29CF-54BC-4219-BE60-311A481A7FFF}">
      <text>
        <r>
          <rPr>
            <b/>
            <sz val="8"/>
            <color indexed="81"/>
            <rFont val="Tahoma"/>
            <family val="2"/>
          </rPr>
          <t xml:space="preserve">26/09/2006 </t>
        </r>
        <r>
          <rPr>
            <sz val="8"/>
            <color indexed="81"/>
            <rFont val="Tahoma"/>
            <family val="2"/>
          </rPr>
          <t xml:space="preserve">Waiver approved by John Cowie but not to be issued until signed copy of risk assessment is received. Trevor Moore to supply.
</t>
        </r>
        <r>
          <rPr>
            <b/>
            <sz val="8"/>
            <color indexed="81"/>
            <rFont val="Tahoma"/>
            <family val="2"/>
          </rPr>
          <t xml:space="preserve">07/11/06 </t>
        </r>
        <r>
          <rPr>
            <sz val="8"/>
            <color indexed="81"/>
            <rFont val="Tahoma"/>
            <family val="2"/>
          </rPr>
          <t xml:space="preserve">Signed risk assessment received from TM and waiver issued.
</t>
        </r>
        <r>
          <rPr>
            <b/>
            <sz val="8"/>
            <color indexed="81"/>
            <rFont val="Tahoma"/>
            <family val="2"/>
          </rPr>
          <t xml:space="preserve">08/12/2006 </t>
        </r>
        <r>
          <rPr>
            <sz val="8"/>
            <color indexed="81"/>
            <rFont val="Tahoma"/>
            <family val="2"/>
          </rPr>
          <t xml:space="preserve">Received updated waiver form from Trevor Moore to extend to Merrygoen
</t>
        </r>
        <r>
          <rPr>
            <b/>
            <sz val="8"/>
            <color indexed="81"/>
            <rFont val="Tahoma"/>
            <family val="2"/>
          </rPr>
          <t xml:space="preserve">11/12/2006 </t>
        </r>
        <r>
          <rPr>
            <sz val="8"/>
            <color indexed="81"/>
            <rFont val="Tahoma"/>
            <family val="2"/>
          </rPr>
          <t>Extended to include Binnaway to Merrygoen</t>
        </r>
      </text>
    </comment>
    <comment ref="B20" authorId="1" shapeId="0" xr:uid="{4963B3D6-3577-43E7-9A78-2555D5056E41}">
      <text>
        <r>
          <rPr>
            <b/>
            <sz val="8"/>
            <color indexed="81"/>
            <rFont val="Tahoma"/>
            <family val="2"/>
          </rPr>
          <t xml:space="preserve">29/05/07 </t>
        </r>
        <r>
          <rPr>
            <sz val="8"/>
            <color indexed="81"/>
            <rFont val="Tahoma"/>
            <family val="2"/>
          </rPr>
          <t>Email sent to Chris Gormlie advising pending expiry</t>
        </r>
        <r>
          <rPr>
            <sz val="8"/>
            <color indexed="81"/>
            <rFont val="Tahoma"/>
            <family val="2"/>
          </rPr>
          <t xml:space="preserve">
</t>
        </r>
        <r>
          <rPr>
            <b/>
            <sz val="8"/>
            <color indexed="81"/>
            <rFont val="Tahoma"/>
            <family val="2"/>
          </rPr>
          <t>14/06/07</t>
        </r>
        <r>
          <rPr>
            <sz val="8"/>
            <color indexed="81"/>
            <rFont val="Tahoma"/>
            <family val="2"/>
          </rPr>
          <t xml:space="preserve"> Re-emailed C Gormlie and response received</t>
        </r>
      </text>
    </comment>
    <comment ref="B22" authorId="1" shapeId="0" xr:uid="{97C42D5F-141C-4D33-9D53-A59B5D8715DA}">
      <text>
        <r>
          <rPr>
            <b/>
            <sz val="8"/>
            <color indexed="81"/>
            <rFont val="Tahoma"/>
            <family val="2"/>
          </rPr>
          <t xml:space="preserve">01/02/2007 </t>
        </r>
        <r>
          <rPr>
            <sz val="8"/>
            <color indexed="81"/>
            <rFont val="Tahoma"/>
            <family val="2"/>
          </rPr>
          <t>Waiver extended to 31/03/2007 due to ACMA approval being delayed and extended to include radios at Kinaglung as well</t>
        </r>
        <r>
          <rPr>
            <sz val="8"/>
            <color indexed="81"/>
            <rFont val="Tahoma"/>
            <family val="2"/>
          </rPr>
          <t xml:space="preserve">
</t>
        </r>
      </text>
    </comment>
    <comment ref="B24" authorId="1" shapeId="0" xr:uid="{6712457E-2437-4157-BD18-D9C94E5186C3}">
      <text>
        <r>
          <rPr>
            <b/>
            <sz val="8"/>
            <color indexed="81"/>
            <rFont val="Tahoma"/>
            <family val="2"/>
          </rPr>
          <t xml:space="preserve">Originally 700/TR/241006/048 in error
24/10/2006 </t>
        </r>
        <r>
          <rPr>
            <sz val="8"/>
            <color indexed="81"/>
            <rFont val="Tahoma"/>
            <family val="2"/>
          </rPr>
          <t>Number requested by Robert Schweiger, SIA for the temporary non installation of HVI in turnouts</t>
        </r>
        <r>
          <rPr>
            <b/>
            <sz val="8"/>
            <color indexed="81"/>
            <rFont val="Tahoma"/>
            <family val="2"/>
          </rPr>
          <t xml:space="preserve">
15/11/2006 </t>
        </r>
        <r>
          <rPr>
            <sz val="8"/>
            <color indexed="81"/>
            <rFont val="Tahoma"/>
            <family val="2"/>
          </rPr>
          <t xml:space="preserve">Waiver received via Peter Micenko (should be under signalling). Trevor Moore has requested a revised waiver to address several issues in original submission
</t>
        </r>
        <r>
          <rPr>
            <b/>
            <sz val="8"/>
            <color indexed="81"/>
            <rFont val="Tahoma"/>
            <family val="2"/>
          </rPr>
          <t xml:space="preserve">22/01/2007 </t>
        </r>
        <r>
          <rPr>
            <sz val="8"/>
            <color indexed="81"/>
            <rFont val="Tahoma"/>
            <family val="2"/>
          </rPr>
          <t xml:space="preserve">Send waiver to Trevor Moore to chase revised waiver from David Rogers, SIA
</t>
        </r>
        <r>
          <rPr>
            <b/>
            <sz val="8"/>
            <color indexed="81"/>
            <rFont val="Tahoma"/>
            <family val="2"/>
          </rPr>
          <t>20/06/2008</t>
        </r>
        <r>
          <rPr>
            <sz val="8"/>
            <color indexed="81"/>
            <rFont val="Tahoma"/>
            <family val="2"/>
          </rPr>
          <t xml:space="preserve"> Email sent to David Rogers in regards to Expiry of waiver
</t>
        </r>
        <r>
          <rPr>
            <b/>
            <sz val="8"/>
            <color indexed="81"/>
            <rFont val="Tahoma"/>
            <family val="2"/>
          </rPr>
          <t xml:space="preserve">26/06/2008 </t>
        </r>
        <r>
          <rPr>
            <sz val="8"/>
            <color indexed="81"/>
            <rFont val="Tahoma"/>
            <family val="2"/>
          </rPr>
          <t xml:space="preserve">Reminder Email sent to David Rogers in regards to Expiry of waiver.
</t>
        </r>
        <r>
          <rPr>
            <b/>
            <sz val="8"/>
            <color indexed="81"/>
            <rFont val="Tahoma"/>
            <family val="2"/>
          </rPr>
          <t xml:space="preserve">27/06/08 </t>
        </r>
        <r>
          <rPr>
            <sz val="8"/>
            <color indexed="81"/>
            <rFont val="Tahoma"/>
            <family val="2"/>
          </rPr>
          <t xml:space="preserve">G Iro sent email stating Waiver has not been used and can expire (not to be renewed) has spoken to David rogers. to confirm this on Monday 30/06/08.
</t>
        </r>
        <r>
          <rPr>
            <b/>
            <sz val="8"/>
            <color indexed="81"/>
            <rFont val="Tahoma"/>
            <family val="2"/>
          </rPr>
          <t>02/07/08</t>
        </r>
        <r>
          <rPr>
            <sz val="8"/>
            <color indexed="81"/>
            <rFont val="Tahoma"/>
            <family val="2"/>
          </rPr>
          <t xml:space="preserve"> David Rogers and Greg Iro confirm to close the waiver. All equipment procured within the commssioning time frames.</t>
        </r>
      </text>
    </comment>
    <comment ref="B25" authorId="1" shapeId="0" xr:uid="{8E999914-E457-4032-A78B-2E9E056F0A15}">
      <text>
        <r>
          <rPr>
            <b/>
            <sz val="8"/>
            <color indexed="81"/>
            <rFont val="Tahoma"/>
            <family val="2"/>
          </rPr>
          <t xml:space="preserve">Originally numbered 700/TR/301006/051 in error
18/03/08 </t>
        </r>
        <r>
          <rPr>
            <sz val="8"/>
            <color indexed="81"/>
            <rFont val="Tahoma"/>
            <family val="2"/>
          </rPr>
          <t xml:space="preserve">Emailed Stephen Fleck &amp; Geraldine Ness re pending expiry 
</t>
        </r>
        <r>
          <rPr>
            <b/>
            <sz val="8"/>
            <color indexed="81"/>
            <rFont val="Tahoma"/>
            <family val="2"/>
          </rPr>
          <t xml:space="preserve">20/01/2010 </t>
        </r>
        <r>
          <rPr>
            <sz val="8"/>
            <color indexed="81"/>
            <rFont val="Tahoma"/>
            <family val="2"/>
          </rPr>
          <t xml:space="preserve">Hassan chasing Trevor Moore for renewal or close out. Copy of waiver sent to Trevor who has to review as it probably should have been permanent however the original submission was for permanent but John Cowie added an expiry date and condition of approval 
</t>
        </r>
        <r>
          <rPr>
            <b/>
            <sz val="8"/>
            <color indexed="81"/>
            <rFont val="Tahoma"/>
            <family val="2"/>
          </rPr>
          <t xml:space="preserve">23/04/2010 </t>
        </r>
        <r>
          <rPr>
            <sz val="8"/>
            <color indexed="81"/>
            <rFont val="Tahoma"/>
            <family val="2"/>
          </rPr>
          <t xml:space="preserve">During review of expired waivers Trevor Moore suggested that the Picton area had been re-signalled and this waiver could probably be closed out. TM to check with whoever was responsible for the work so the waiver can be closed. 
</t>
        </r>
        <r>
          <rPr>
            <b/>
            <sz val="8"/>
            <color indexed="81"/>
            <rFont val="Tahoma"/>
            <family val="2"/>
          </rPr>
          <t xml:space="preserve">14/05/2010 </t>
        </r>
        <r>
          <rPr>
            <sz val="8"/>
            <color indexed="81"/>
            <rFont val="Tahoma"/>
            <family val="2"/>
          </rPr>
          <t xml:space="preserve">Hassan emailed Trevor Moore asking if waiver could be closed or if it needed to change to permanent. Alec Mackenzie has asked if this expired waiver is still required.
</t>
        </r>
        <r>
          <rPr>
            <b/>
            <sz val="8"/>
            <color indexed="81"/>
            <rFont val="Tahoma"/>
            <family val="2"/>
          </rPr>
          <t xml:space="preserve">25/06/2010 </t>
        </r>
        <r>
          <rPr>
            <sz val="8"/>
            <color indexed="81"/>
            <rFont val="Tahoma"/>
            <family val="2"/>
          </rPr>
          <t xml:space="preserve">June Risk &amp; Safety Committee said to close this waiver however John Furness will not authorise close out with confirmation from the Corridor that the problem has been resolved. If it hasn't the waiver needs to be renewed. Emailed Steve Baxter asking if he was able to confirm if resignalling at Picton had rectified or if the deficiency still exists.
</t>
        </r>
        <r>
          <rPr>
            <b/>
            <sz val="8"/>
            <color indexed="81"/>
            <rFont val="Tahoma"/>
            <family val="2"/>
          </rPr>
          <t>25/06/2010</t>
        </r>
        <r>
          <rPr>
            <sz val="8"/>
            <color indexed="81"/>
            <rFont val="Tahoma"/>
            <family val="2"/>
          </rPr>
          <t xml:space="preserve"> Steve Baxter confirmed that waiver is still required. Prepared a draft renewal for Steve to review.
</t>
        </r>
        <r>
          <rPr>
            <b/>
            <sz val="8"/>
            <color indexed="81"/>
            <rFont val="Tahoma"/>
            <family val="2"/>
          </rPr>
          <t>19/07/2010</t>
        </r>
        <r>
          <rPr>
            <sz val="8"/>
            <color indexed="81"/>
            <rFont val="Tahoma"/>
            <family val="2"/>
          </rPr>
          <t xml:space="preserve"> Emailed Steve Baxter again, asking if the draft renewal was correct and if he was happy to be shown as originator. July R&amp;SC want this waiver closed or renewed by August meeting
</t>
        </r>
        <r>
          <rPr>
            <b/>
            <sz val="8"/>
            <color indexed="81"/>
            <rFont val="Tahoma"/>
            <family val="2"/>
          </rPr>
          <t xml:space="preserve">20/07/2010 </t>
        </r>
        <r>
          <rPr>
            <sz val="8"/>
            <color indexed="81"/>
            <rFont val="Tahoma"/>
            <family val="2"/>
          </rPr>
          <t xml:space="preserve">Steve Baxter returned signed waiver. Forwarded to Steve Fleck for endorsement
</t>
        </r>
        <r>
          <rPr>
            <b/>
            <sz val="8"/>
            <color indexed="81"/>
            <rFont val="Tahoma"/>
            <family val="2"/>
          </rPr>
          <t xml:space="preserve">21/07/2010 </t>
        </r>
        <r>
          <rPr>
            <sz val="8"/>
            <color indexed="81"/>
            <rFont val="Tahoma"/>
            <family val="2"/>
          </rPr>
          <t xml:space="preserve">John Furness wants Trevor Moore endorsement too. Sent to TM. 
</t>
        </r>
        <r>
          <rPr>
            <b/>
            <sz val="8"/>
            <color indexed="81"/>
            <rFont val="Tahoma"/>
            <family val="2"/>
          </rPr>
          <t xml:space="preserve">03/08/2010 Waiver Closed. </t>
        </r>
        <r>
          <rPr>
            <sz val="8"/>
            <color indexed="81"/>
            <rFont val="Tahoma"/>
            <family val="2"/>
          </rPr>
          <t>Trevor Moore provided a technical report with a review of technical and signal design aspects of the waiver. Following this review the situation is considered to be acceptable and within the requirements of the standard. Waiver closed - technical report attached to waiver.</t>
        </r>
      </text>
    </comment>
    <comment ref="B26" authorId="1" shapeId="0" xr:uid="{E8C7784C-A7B1-4661-AC23-817559248512}">
      <text>
        <r>
          <rPr>
            <b/>
            <sz val="8"/>
            <color indexed="81"/>
            <rFont val="Tahoma"/>
            <family val="2"/>
          </rPr>
          <t xml:space="preserve">05/06/07 </t>
        </r>
        <r>
          <rPr>
            <sz val="8"/>
            <color indexed="81"/>
            <rFont val="Tahoma"/>
            <family val="2"/>
          </rPr>
          <t>Email T Moore to advise waiver now expired</t>
        </r>
        <r>
          <rPr>
            <sz val="8"/>
            <color indexed="81"/>
            <rFont val="Tahoma"/>
            <family val="2"/>
          </rPr>
          <t xml:space="preserve">
</t>
        </r>
        <r>
          <rPr>
            <b/>
            <sz val="8"/>
            <color indexed="81"/>
            <rFont val="Tahoma"/>
            <family val="2"/>
          </rPr>
          <t>15/06/07</t>
        </r>
        <r>
          <rPr>
            <sz val="8"/>
            <color indexed="81"/>
            <rFont val="Tahoma"/>
            <family val="2"/>
          </rPr>
          <t xml:space="preserve"> T Moore advised waiver needs to be extended to allow type approval to be completed.
</t>
        </r>
        <r>
          <rPr>
            <b/>
            <sz val="8"/>
            <color indexed="81"/>
            <rFont val="Tahoma"/>
            <family val="2"/>
          </rPr>
          <t>22/08/07</t>
        </r>
        <r>
          <rPr>
            <sz val="8"/>
            <color indexed="81"/>
            <rFont val="Tahoma"/>
            <family val="2"/>
          </rPr>
          <t xml:space="preserve"> T Moore requested further extension to complete type approval, renewal form completed and submitted for D McLeod consideration
</t>
        </r>
        <r>
          <rPr>
            <b/>
            <sz val="8"/>
            <color indexed="81"/>
            <rFont val="Tahoma"/>
            <family val="2"/>
          </rPr>
          <t xml:space="preserve">31/08/07 </t>
        </r>
        <r>
          <rPr>
            <sz val="8"/>
            <color indexed="81"/>
            <rFont val="Tahoma"/>
            <family val="2"/>
          </rPr>
          <t xml:space="preserve">D McLeod endorsed and waiver submitted to M Skanes for approval
</t>
        </r>
        <r>
          <rPr>
            <b/>
            <sz val="8"/>
            <color indexed="81"/>
            <rFont val="Tahoma"/>
            <family val="2"/>
          </rPr>
          <t>03/09/07</t>
        </r>
        <r>
          <rPr>
            <sz val="8"/>
            <color indexed="81"/>
            <rFont val="Tahoma"/>
            <family val="2"/>
          </rPr>
          <t xml:space="preserve"> M Skanes approved renewal with note </t>
        </r>
        <r>
          <rPr>
            <b/>
            <sz val="8"/>
            <color indexed="81"/>
            <rFont val="Tahoma"/>
            <family val="2"/>
          </rPr>
          <t xml:space="preserve">Last Extension
27/11/07 </t>
        </r>
        <r>
          <rPr>
            <sz val="8"/>
            <color indexed="81"/>
            <rFont val="Tahoma"/>
            <family val="2"/>
          </rPr>
          <t xml:space="preserve">Emailed T Moore re pending expiry 30 Nov 07
</t>
        </r>
        <r>
          <rPr>
            <b/>
            <sz val="8"/>
            <color indexed="81"/>
            <rFont val="Tahoma"/>
            <family val="2"/>
          </rPr>
          <t xml:space="preserve">19/12/07 </t>
        </r>
        <r>
          <rPr>
            <sz val="8"/>
            <color indexed="81"/>
            <rFont val="Tahoma"/>
            <family val="2"/>
          </rPr>
          <t xml:space="preserve">T Moore advised to leave waiver as expired
</t>
        </r>
        <r>
          <rPr>
            <b/>
            <sz val="8"/>
            <color indexed="81"/>
            <rFont val="Tahoma"/>
            <family val="2"/>
          </rPr>
          <t xml:space="preserve">17/04/2009 </t>
        </r>
        <r>
          <rPr>
            <sz val="8"/>
            <color indexed="81"/>
            <rFont val="Tahoma"/>
            <family val="2"/>
          </rPr>
          <t xml:space="preserve">Emailed Trevor Moore requesting renewal or close out of waiver
</t>
        </r>
        <r>
          <rPr>
            <b/>
            <sz val="8"/>
            <color indexed="81"/>
            <rFont val="Tahoma"/>
            <family val="2"/>
          </rPr>
          <t xml:space="preserve">14/07/2009 </t>
        </r>
        <r>
          <rPr>
            <sz val="8"/>
            <color indexed="81"/>
            <rFont val="Tahoma"/>
            <family val="2"/>
          </rPr>
          <t xml:space="preserve">Trevor Moore to check into this
</t>
        </r>
        <r>
          <rPr>
            <b/>
            <sz val="8"/>
            <color indexed="81"/>
            <rFont val="Tahoma"/>
            <family val="2"/>
          </rPr>
          <t xml:space="preserve">20/01/2010 </t>
        </r>
        <r>
          <rPr>
            <sz val="8"/>
            <color indexed="81"/>
            <rFont val="Tahoma"/>
            <family val="2"/>
          </rPr>
          <t xml:space="preserve">Drafted renewal and sent to Trevor to check. Hassan chasing renewal or close out
</t>
        </r>
        <r>
          <rPr>
            <b/>
            <sz val="8"/>
            <color indexed="81"/>
            <rFont val="Tahoma"/>
            <family val="2"/>
          </rPr>
          <t xml:space="preserve">23/04/2010 </t>
        </r>
        <r>
          <rPr>
            <sz val="8"/>
            <color indexed="81"/>
            <rFont val="Tahoma"/>
            <family val="2"/>
          </rPr>
          <t xml:space="preserve">Following review of expired waivers with Trevor Moore, completed a type approval proforma based on the attachment to this waiver. Emailled draft type approval to Trevor Moore to check and to Stephen Baxter who Trevor nominated to be on the review panel. Type approval of the Phoenix inverter will enable close out of this waiver.
</t>
        </r>
        <r>
          <rPr>
            <b/>
            <sz val="8"/>
            <color indexed="81"/>
            <rFont val="Tahoma"/>
            <family val="2"/>
          </rPr>
          <t>31/05/2010</t>
        </r>
        <r>
          <rPr>
            <sz val="8"/>
            <color indexed="81"/>
            <rFont val="Tahoma"/>
            <family val="2"/>
          </rPr>
          <t xml:space="preserve"> Waiver renewed. Original waiver expired 30/11/2007. Renewed from 1/12/07 to 31/12/2010 to allow time for completion of type approval process
</t>
        </r>
        <r>
          <rPr>
            <b/>
            <sz val="8"/>
            <color indexed="81"/>
            <rFont val="Tahoma"/>
            <family val="2"/>
          </rPr>
          <t xml:space="preserve">6/12/2010 </t>
        </r>
        <r>
          <rPr>
            <sz val="8"/>
            <color indexed="81"/>
            <rFont val="Tahoma"/>
            <family val="2"/>
          </rPr>
          <t xml:space="preserve">Emailed Trevor Moore asking for renewal or close out by end of month
</t>
        </r>
        <r>
          <rPr>
            <b/>
            <sz val="8"/>
            <color indexed="81"/>
            <rFont val="Tahoma"/>
            <family val="2"/>
          </rPr>
          <t>4/2/2011 Waiver Closed - Equipment type approval has been approved by Safety Committee 17 July 2010</t>
        </r>
      </text>
    </comment>
    <comment ref="B27" authorId="2" shapeId="0" xr:uid="{9534CE73-302B-4410-B1F8-ABCE335889E5}">
      <text>
        <r>
          <rPr>
            <b/>
            <sz val="8"/>
            <color indexed="81"/>
            <rFont val="Tahoma"/>
            <family val="2"/>
          </rPr>
          <t xml:space="preserve">02/01/2007 </t>
        </r>
        <r>
          <rPr>
            <sz val="8"/>
            <color indexed="81"/>
            <rFont val="Tahoma"/>
            <family val="2"/>
          </rPr>
          <t>Waiver resubmitted by Ken Driver as the original previously approved waiver had interpretation problems (hi rail only required to follow the first up and down train train between Cootamundra and Junee and incorrect dates). John Cowie approved amended waiver</t>
        </r>
      </text>
    </comment>
    <comment ref="B28" authorId="2" shapeId="0" xr:uid="{1F3C57AD-FF5E-4879-9E3C-5A9E57591E52}">
      <text>
        <r>
          <rPr>
            <b/>
            <sz val="8"/>
            <color indexed="81"/>
            <rFont val="Tahoma"/>
            <family val="2"/>
          </rPr>
          <t xml:space="preserve">31/01/2007 </t>
        </r>
        <r>
          <rPr>
            <sz val="8"/>
            <color indexed="81"/>
            <rFont val="Tahoma"/>
            <family val="2"/>
          </rPr>
          <t xml:space="preserve">Number requested by Bradley Moorhouse for Train Control Consolidation - As part of the train control consolidation project multiple point machines have to be upgraded from lever operated mechanical points to electric motor operated points. For every turnout the A &amp; B timber needs to be replaced. It is proposed to install these timbers before commisioning and re-instate the mechanical signalling onto the timbers using screw spikes rather than bolts as specified in SMS04. This would only be for a maximum period of 5 months. After this period, the mechanical signalling would be removed and the point machines would be bolted to the timbers.
Enquiry raised to seek waiver number in order to commence waiver approval proceedings. This will be required for 10 turnouts at Islington, 12 at Werris Creek and 13 at Dubbo. 
</t>
        </r>
        <r>
          <rPr>
            <b/>
            <sz val="8"/>
            <color indexed="81"/>
            <rFont val="Tahoma"/>
            <family val="2"/>
          </rPr>
          <t xml:space="preserve">01/05/07 </t>
        </r>
        <r>
          <rPr>
            <sz val="8"/>
            <color indexed="81"/>
            <rFont val="Tahoma"/>
            <family val="2"/>
          </rPr>
          <t>Brad Moorhouse emailed to advise waiver no longer required.</t>
        </r>
      </text>
    </comment>
    <comment ref="B29" authorId="2" shapeId="0" xr:uid="{32163AA9-D9A2-4E4A-8C8C-1BD362B3E87A}">
      <text>
        <r>
          <rPr>
            <b/>
            <sz val="8"/>
            <color indexed="81"/>
            <rFont val="Tahoma"/>
            <family val="2"/>
          </rPr>
          <t xml:space="preserve">09/02/2007 </t>
        </r>
        <r>
          <rPr>
            <sz val="8"/>
            <color indexed="81"/>
            <rFont val="Tahoma"/>
            <family val="2"/>
          </rPr>
          <t xml:space="preserve">Requested by Trevor Moore for Albury to Sydney - John has signed today in Sydney
</t>
        </r>
        <r>
          <rPr>
            <b/>
            <sz val="8"/>
            <color indexed="81"/>
            <rFont val="Tahoma"/>
            <family val="2"/>
          </rPr>
          <t xml:space="preserve">16/03/2007 </t>
        </r>
        <r>
          <rPr>
            <sz val="8"/>
            <color indexed="81"/>
            <rFont val="Tahoma"/>
            <family val="2"/>
          </rPr>
          <t>Signed waiver received from Trevor Moore</t>
        </r>
      </text>
    </comment>
    <comment ref="B32" authorId="1" shapeId="0" xr:uid="{377F174F-D794-482C-B0EE-2F6B6C945E98}">
      <text>
        <r>
          <rPr>
            <b/>
            <sz val="8"/>
            <color indexed="81"/>
            <rFont val="Tahoma"/>
            <family val="2"/>
          </rPr>
          <t xml:space="preserve">2/4/07 </t>
        </r>
        <r>
          <rPr>
            <sz val="8"/>
            <color indexed="81"/>
            <rFont val="Tahoma"/>
            <family val="2"/>
          </rPr>
          <t>Emailed Trevor Moore re pending expiry as unable to contact George Vanek</t>
        </r>
        <r>
          <rPr>
            <sz val="8"/>
            <color indexed="81"/>
            <rFont val="Tahoma"/>
            <family val="2"/>
          </rPr>
          <t xml:space="preserve">
</t>
        </r>
        <r>
          <rPr>
            <b/>
            <sz val="8"/>
            <color indexed="81"/>
            <rFont val="Tahoma"/>
            <family val="2"/>
          </rPr>
          <t>12/06/07</t>
        </r>
        <r>
          <rPr>
            <sz val="8"/>
            <color indexed="81"/>
            <rFont val="Tahoma"/>
            <family val="2"/>
          </rPr>
          <t xml:space="preserve"> Renewal request received and approved by J Cowie until 4/8/07
</t>
        </r>
        <r>
          <rPr>
            <b/>
            <sz val="8"/>
            <color indexed="81"/>
            <rFont val="Tahoma"/>
            <family val="2"/>
          </rPr>
          <t>01/08/07</t>
        </r>
        <r>
          <rPr>
            <sz val="8"/>
            <color indexed="81"/>
            <rFont val="Tahoma"/>
            <family val="2"/>
          </rPr>
          <t xml:space="preserve"> Emailed Scott Croker re pending expiry
</t>
        </r>
        <r>
          <rPr>
            <b/>
            <sz val="8"/>
            <color indexed="81"/>
            <rFont val="Tahoma"/>
            <family val="2"/>
          </rPr>
          <t>08/08/07</t>
        </r>
        <r>
          <rPr>
            <sz val="8"/>
            <color indexed="81"/>
            <rFont val="Tahoma"/>
            <family val="2"/>
          </rPr>
          <t xml:space="preserve"> Re-emailed Scott Croker and Ken Driver re expiry
</t>
        </r>
        <r>
          <rPr>
            <b/>
            <sz val="8"/>
            <color indexed="81"/>
            <rFont val="Tahoma"/>
            <family val="2"/>
          </rPr>
          <t>13/08/07</t>
        </r>
        <r>
          <rPr>
            <sz val="8"/>
            <color indexed="81"/>
            <rFont val="Tahoma"/>
            <family val="2"/>
          </rPr>
          <t xml:space="preserve"> Scott has emailed George Vanek &amp; Robert Vaughan to complete renewal form. George has returned to Scott for signing.
</t>
        </r>
        <r>
          <rPr>
            <b/>
            <sz val="8"/>
            <color indexed="81"/>
            <rFont val="Tahoma"/>
            <family val="2"/>
          </rPr>
          <t xml:space="preserve">21/09/2007 </t>
        </r>
        <r>
          <rPr>
            <sz val="8"/>
            <color indexed="81"/>
            <rFont val="Tahoma"/>
            <family val="2"/>
          </rPr>
          <t xml:space="preserve">Received EWAR signed by Trevor Moore and Ken Driver. Renewal submitted to John Furness for approval.
</t>
        </r>
        <r>
          <rPr>
            <b/>
            <sz val="8"/>
            <color indexed="81"/>
            <rFont val="Tahoma"/>
            <family val="2"/>
          </rPr>
          <t xml:space="preserve">23/09/2007 </t>
        </r>
        <r>
          <rPr>
            <sz val="8"/>
            <color indexed="81"/>
            <rFont val="Tahoma"/>
            <family val="2"/>
          </rPr>
          <t xml:space="preserve">Renewal from 5/8/07 to 4/11/07 approved by John Furness
</t>
        </r>
        <r>
          <rPr>
            <b/>
            <sz val="8"/>
            <color indexed="81"/>
            <rFont val="Tahoma"/>
            <family val="2"/>
          </rPr>
          <t>29/10/07</t>
        </r>
        <r>
          <rPr>
            <sz val="8"/>
            <color indexed="81"/>
            <rFont val="Tahoma"/>
            <family val="2"/>
          </rPr>
          <t xml:space="preserve"> Emailed R Schweiger re pending expiry on 4 Nov 07 as he followed up on last renewal
</t>
        </r>
        <r>
          <rPr>
            <b/>
            <sz val="8"/>
            <color indexed="81"/>
            <rFont val="Tahoma"/>
            <family val="2"/>
          </rPr>
          <t xml:space="preserve"> 7/11/07</t>
        </r>
        <r>
          <rPr>
            <sz val="8"/>
            <color indexed="81"/>
            <rFont val="Tahoma"/>
            <family val="2"/>
          </rPr>
          <t xml:space="preserve"> Emailed R Schweiger and G Vanek re now expired waiver
</t>
        </r>
        <r>
          <rPr>
            <b/>
            <sz val="8"/>
            <color indexed="81"/>
            <rFont val="Tahoma"/>
            <family val="2"/>
          </rPr>
          <t>9/11/07</t>
        </r>
        <r>
          <rPr>
            <sz val="8"/>
            <color indexed="81"/>
            <rFont val="Tahoma"/>
            <family val="2"/>
          </rPr>
          <t xml:space="preserve"> R Schweiger asked if needed to complete form to extend until 31 Dec 2007. Advised renewal to be completed and sent half completed renewal form for finalising and signatures
</t>
        </r>
        <r>
          <rPr>
            <b/>
            <sz val="8"/>
            <color indexed="81"/>
            <rFont val="Tahoma"/>
            <family val="2"/>
          </rPr>
          <t>19/11/07</t>
        </r>
        <r>
          <rPr>
            <sz val="8"/>
            <color indexed="81"/>
            <rFont val="Tahoma"/>
            <family val="2"/>
          </rPr>
          <t xml:space="preserve"> Re-emailed R Schweiger as renewal form not yet received.
</t>
        </r>
        <r>
          <rPr>
            <b/>
            <sz val="8"/>
            <color indexed="81"/>
            <rFont val="Tahoma"/>
            <family val="2"/>
          </rPr>
          <t>20/11/07</t>
        </r>
        <r>
          <rPr>
            <sz val="8"/>
            <color indexed="81"/>
            <rFont val="Tahoma"/>
            <family val="2"/>
          </rPr>
          <t xml:space="preserve"> R Schweiger advised had forwarded to Peter Micenko.
</t>
        </r>
        <r>
          <rPr>
            <b/>
            <sz val="8"/>
            <color indexed="81"/>
            <rFont val="Tahoma"/>
            <family val="2"/>
          </rPr>
          <t>21/11/07</t>
        </r>
        <r>
          <rPr>
            <sz val="8"/>
            <color indexed="81"/>
            <rFont val="Tahoma"/>
            <family val="2"/>
          </rPr>
          <t xml:space="preserve"> Forwarded email of 19/11 to P Micenko for follow up
</t>
        </r>
        <r>
          <rPr>
            <b/>
            <sz val="8"/>
            <color indexed="81"/>
            <rFont val="Tahoma"/>
            <family val="2"/>
          </rPr>
          <t>5/12/07</t>
        </r>
        <r>
          <rPr>
            <sz val="8"/>
            <color indexed="81"/>
            <rFont val="Tahoma"/>
            <family val="2"/>
          </rPr>
          <t xml:space="preserve"> R Schweiger emailed to advise waiver can now be closed. Emailed P Micenko and S Fleck for confirmation and P Micenko replied with confirmation supplied by S Croker.</t>
        </r>
      </text>
    </comment>
    <comment ref="B33" authorId="2" shapeId="0" xr:uid="{E16605AC-2951-4151-8A88-D6FB62B749A6}">
      <text>
        <r>
          <rPr>
            <b/>
            <sz val="8"/>
            <color indexed="81"/>
            <rFont val="Tahoma"/>
            <family val="2"/>
          </rPr>
          <t xml:space="preserve">27/02/2007 </t>
        </r>
        <r>
          <rPr>
            <sz val="8"/>
            <color indexed="81"/>
            <rFont val="Tahoma"/>
            <family val="2"/>
          </rPr>
          <t xml:space="preserve">Number requested by Robert Schweiger for Passing Lanes Project re burying of temporary cables not as deep until decommissioned.
</t>
        </r>
        <r>
          <rPr>
            <b/>
            <sz val="8"/>
            <color indexed="81"/>
            <rFont val="Tahoma"/>
            <family val="2"/>
          </rPr>
          <t xml:space="preserve">12/03/2009 </t>
        </r>
        <r>
          <rPr>
            <sz val="8"/>
            <color indexed="81"/>
            <rFont val="Tahoma"/>
            <family val="2"/>
          </rPr>
          <t>Status changed from Awaiting to Not Required. Rob Schweiger no longer with SIA. Last communication from Rob on this subject stated "we are looking to put the cables in not as deep on a temporary basis only. I will try to make this a bit more clear in the actual application." However waiver application never received.</t>
        </r>
      </text>
    </comment>
    <comment ref="B35" authorId="2" shapeId="0" xr:uid="{AE40C09C-D0B0-450A-8CC4-D3ABFB6C7B2B}">
      <text>
        <r>
          <rPr>
            <b/>
            <sz val="8"/>
            <color indexed="81"/>
            <rFont val="Tahoma"/>
            <family val="2"/>
          </rPr>
          <t xml:space="preserve">07/03/2007 </t>
        </r>
        <r>
          <rPr>
            <sz val="8"/>
            <color indexed="81"/>
            <rFont val="Tahoma"/>
            <family val="2"/>
          </rPr>
          <t xml:space="preserve">Waiver number requested by Robert Schweiger for use of Enatel RW512U 12v 35A wallmount rectifiers in lieu of Trisan 12v 40A Power Supplies subject to Type Approval application to ensure commissioning of Stockinbingal TCC Projects
</t>
        </r>
        <r>
          <rPr>
            <b/>
            <sz val="8"/>
            <color indexed="81"/>
            <rFont val="Tahoma"/>
            <family val="2"/>
          </rPr>
          <t xml:space="preserve">17/09/2009 </t>
        </r>
        <r>
          <rPr>
            <sz val="8"/>
            <color indexed="81"/>
            <rFont val="Tahoma"/>
            <family val="2"/>
          </rPr>
          <t>Request received from Craig Doorey, Landmark Signals via David Lloyd to renew this waiver for Bowral and Moss Vale Level Crossing. Forwarded to Trevor Moore for endorsement and to see if a risk assessment is needed and if it should be a new number as this was closed over 2 years ago</t>
        </r>
      </text>
    </comment>
    <comment ref="B38" authorId="1" shapeId="0" xr:uid="{55B29DE9-28BD-4A75-92CF-5B08B2473059}">
      <text>
        <r>
          <rPr>
            <b/>
            <sz val="8"/>
            <color indexed="81"/>
            <rFont val="Tahoma"/>
            <family val="2"/>
          </rPr>
          <t xml:space="preserve">7/5/07 </t>
        </r>
        <r>
          <rPr>
            <sz val="8"/>
            <color indexed="81"/>
            <rFont val="Tahoma"/>
            <family val="2"/>
          </rPr>
          <t>Emailed Ken Driver to advise pending expiry date &amp; seek requirements. K Driver has sent renewal form to T Moore for endorsement prior to submission to J Cowie</t>
        </r>
        <r>
          <rPr>
            <sz val="8"/>
            <color indexed="81"/>
            <rFont val="Tahoma"/>
            <family val="2"/>
          </rPr>
          <t xml:space="preserve">
</t>
        </r>
        <r>
          <rPr>
            <b/>
            <sz val="8"/>
            <color indexed="81"/>
            <rFont val="Tahoma"/>
            <family val="2"/>
          </rPr>
          <t>11/05/07</t>
        </r>
        <r>
          <rPr>
            <sz val="8"/>
            <color indexed="81"/>
            <rFont val="Tahoma"/>
            <family val="2"/>
          </rPr>
          <t xml:space="preserve"> Emailed T Moore to follow up
</t>
        </r>
        <r>
          <rPr>
            <b/>
            <sz val="8"/>
            <color indexed="81"/>
            <rFont val="Tahoma"/>
            <family val="2"/>
          </rPr>
          <t>16/05/07</t>
        </r>
        <r>
          <rPr>
            <sz val="8"/>
            <color indexed="81"/>
            <rFont val="Tahoma"/>
            <family val="2"/>
          </rPr>
          <t xml:space="preserve"> Re-emailed T Moore
</t>
        </r>
        <r>
          <rPr>
            <b/>
            <sz val="8"/>
            <color indexed="81"/>
            <rFont val="Tahoma"/>
            <family val="2"/>
          </rPr>
          <t>05/06/07</t>
        </r>
        <r>
          <rPr>
            <sz val="8"/>
            <color indexed="81"/>
            <rFont val="Tahoma"/>
            <family val="2"/>
          </rPr>
          <t xml:space="preserve"> Re-emailed T Moore for follow up
</t>
        </r>
        <r>
          <rPr>
            <b/>
            <sz val="8"/>
            <color indexed="81"/>
            <rFont val="Tahoma"/>
            <family val="2"/>
          </rPr>
          <t>15/06/07</t>
        </r>
        <r>
          <rPr>
            <sz val="8"/>
            <color indexed="81"/>
            <rFont val="Tahoma"/>
            <family val="2"/>
          </rPr>
          <t xml:space="preserve"> T Moore endorsed renewal until 13/08/07
</t>
        </r>
        <r>
          <rPr>
            <b/>
            <sz val="8"/>
            <color indexed="81"/>
            <rFont val="Tahoma"/>
            <family val="2"/>
          </rPr>
          <t>07/08/07</t>
        </r>
        <r>
          <rPr>
            <sz val="8"/>
            <color indexed="81"/>
            <rFont val="Tahoma"/>
            <family val="2"/>
          </rPr>
          <t xml:space="preserve"> Emailed T Moore re pending expiry
</t>
        </r>
        <r>
          <rPr>
            <b/>
            <sz val="8"/>
            <color indexed="81"/>
            <rFont val="Tahoma"/>
            <family val="2"/>
          </rPr>
          <t>10/08/07</t>
        </r>
        <r>
          <rPr>
            <sz val="8"/>
            <color indexed="81"/>
            <rFont val="Tahoma"/>
            <family val="2"/>
          </rPr>
          <t xml:space="preserve"> Re-emailed T Moore re pending expiry
</t>
        </r>
        <r>
          <rPr>
            <b/>
            <sz val="8"/>
            <color indexed="81"/>
            <rFont val="Tahoma"/>
            <family val="2"/>
          </rPr>
          <t xml:space="preserve">17/08/07 </t>
        </r>
        <r>
          <rPr>
            <sz val="8"/>
            <color indexed="81"/>
            <rFont val="Tahoma"/>
            <family val="2"/>
          </rPr>
          <t xml:space="preserve">Ken Driver requested waiver renewal form be sent for this waiver, has completed and sent to Trevor Moore for endorsement
</t>
        </r>
        <r>
          <rPr>
            <b/>
            <sz val="8"/>
            <color indexed="81"/>
            <rFont val="Tahoma"/>
            <family val="2"/>
          </rPr>
          <t>22/08/07</t>
        </r>
        <r>
          <rPr>
            <sz val="8"/>
            <color indexed="81"/>
            <rFont val="Tahoma"/>
            <family val="2"/>
          </rPr>
          <t xml:space="preserve"> T Moore checked renewal advice
</t>
        </r>
        <r>
          <rPr>
            <b/>
            <sz val="8"/>
            <color indexed="81"/>
            <rFont val="Tahoma"/>
            <family val="2"/>
          </rPr>
          <t>27/08/07</t>
        </r>
        <r>
          <rPr>
            <sz val="8"/>
            <color indexed="81"/>
            <rFont val="Tahoma"/>
            <family val="2"/>
          </rPr>
          <t xml:space="preserve"> Waiver renewal given to D McLeod for consideration
</t>
        </r>
        <r>
          <rPr>
            <b/>
            <sz val="8"/>
            <color indexed="81"/>
            <rFont val="Tahoma"/>
            <family val="2"/>
          </rPr>
          <t>31/08/07</t>
        </r>
        <r>
          <rPr>
            <sz val="8"/>
            <color indexed="81"/>
            <rFont val="Tahoma"/>
            <family val="2"/>
          </rPr>
          <t xml:space="preserve"> Duncan has endorsed and waiver submitted to M Skanes for approval
</t>
        </r>
        <r>
          <rPr>
            <b/>
            <sz val="8"/>
            <color indexed="81"/>
            <rFont val="Tahoma"/>
            <family val="2"/>
          </rPr>
          <t>03/09/07</t>
        </r>
        <r>
          <rPr>
            <sz val="8"/>
            <color indexed="81"/>
            <rFont val="Tahoma"/>
            <family val="2"/>
          </rPr>
          <t xml:space="preserve"> M Skanes approved renewal with note </t>
        </r>
        <r>
          <rPr>
            <b/>
            <sz val="8"/>
            <color indexed="81"/>
            <rFont val="Tahoma"/>
            <family val="2"/>
          </rPr>
          <t xml:space="preserve">Last Extension
19/12/07 </t>
        </r>
        <r>
          <rPr>
            <sz val="8"/>
            <color indexed="81"/>
            <rFont val="Tahoma"/>
            <family val="2"/>
          </rPr>
          <t xml:space="preserve">T Moore advised currently finishing preparation of SMS 15 review to go to Jan 08 SC meeting.
</t>
        </r>
        <r>
          <rPr>
            <b/>
            <sz val="8"/>
            <color indexed="81"/>
            <rFont val="Tahoma"/>
            <family val="2"/>
          </rPr>
          <t xml:space="preserve">17/04/2009 </t>
        </r>
        <r>
          <rPr>
            <sz val="8"/>
            <color indexed="81"/>
            <rFont val="Tahoma"/>
            <family val="2"/>
          </rPr>
          <t xml:space="preserve">Emailed Trevor Moore to either renew or close waiver
</t>
        </r>
        <r>
          <rPr>
            <b/>
            <sz val="8"/>
            <color indexed="81"/>
            <rFont val="Tahoma"/>
            <family val="2"/>
          </rPr>
          <t>14/07/2009</t>
        </r>
        <r>
          <rPr>
            <sz val="8"/>
            <color indexed="81"/>
            <rFont val="Tahoma"/>
            <family val="2"/>
          </rPr>
          <t xml:space="preserve"> Trevor Moore to check that this is included in new standard
</t>
        </r>
        <r>
          <rPr>
            <b/>
            <sz val="8"/>
            <color indexed="81"/>
            <rFont val="Tahoma"/>
            <family val="2"/>
          </rPr>
          <t xml:space="preserve">12/10/2009 </t>
        </r>
        <r>
          <rPr>
            <sz val="8"/>
            <color indexed="81"/>
            <rFont val="Tahoma"/>
            <family val="2"/>
          </rPr>
          <t xml:space="preserve">Close out request received from Ken Driver as "ESM-26-03 submitted to SC for approval". Note that although ESM-26-03 has been approved by R&amp;SC it is only a working draft and yet to be submitted to regulators. 
</t>
        </r>
        <r>
          <rPr>
            <b/>
            <sz val="8"/>
            <color indexed="81"/>
            <rFont val="Tahoma"/>
            <family val="2"/>
          </rPr>
          <t xml:space="preserve">07/12/2009 </t>
        </r>
        <r>
          <rPr>
            <sz val="8"/>
            <color indexed="81"/>
            <rFont val="Tahoma"/>
            <family val="2"/>
          </rPr>
          <t xml:space="preserve">Close out request received from John Gifford with same reason as Ken Driver above. Discuss with John Furness
</t>
        </r>
        <r>
          <rPr>
            <b/>
            <sz val="8"/>
            <color indexed="81"/>
            <rFont val="Tahoma"/>
            <family val="2"/>
          </rPr>
          <t xml:space="preserve">14/12/2009 </t>
        </r>
        <r>
          <rPr>
            <sz val="8"/>
            <color indexed="81"/>
            <rFont val="Tahoma"/>
            <family val="2"/>
          </rPr>
          <t xml:space="preserve">John Furness suggests this waiver needs to be renewed as ESM-26-03 is only a working draft and is not final until the Regulator approves it. Prepared draft renewal and sent to John Gifford to finalise. 
</t>
        </r>
        <r>
          <rPr>
            <b/>
            <sz val="8"/>
            <color indexed="81"/>
            <rFont val="Tahoma"/>
            <family val="2"/>
          </rPr>
          <t xml:space="preserve">08/04/2010 </t>
        </r>
        <r>
          <rPr>
            <sz val="8"/>
            <color indexed="81"/>
            <rFont val="Tahoma"/>
            <family val="2"/>
          </rPr>
          <t xml:space="preserve">Close out request received from Ken Driver with close out statement "ESM-26-03 now approved and in force". Forwarded close out request to John Furness to confirm status of this standard which is yet to be approved by the Regulators. 
</t>
        </r>
        <r>
          <rPr>
            <b/>
            <sz val="8"/>
            <color indexed="81"/>
            <rFont val="Tahoma"/>
            <family val="2"/>
          </rPr>
          <t xml:space="preserve">23/04/2010 </t>
        </r>
        <r>
          <rPr>
            <sz val="8"/>
            <color indexed="81"/>
            <rFont val="Tahoma"/>
            <family val="2"/>
          </rPr>
          <t xml:space="preserve">Following review of expired waivers with Trevor Moore, prepared draft renewal until end of this year for TMs endorsement. ESM-26-03 is a working draft and one of the standards that ITSRR has an issue with. 
</t>
        </r>
        <r>
          <rPr>
            <b/>
            <sz val="8"/>
            <color indexed="81"/>
            <rFont val="Tahoma"/>
            <family val="2"/>
          </rPr>
          <t xml:space="preserve">31/05/2010 </t>
        </r>
        <r>
          <rPr>
            <sz val="8"/>
            <color indexed="81"/>
            <rFont val="Tahoma"/>
            <family val="2"/>
          </rPr>
          <t xml:space="preserve">Waiver renewed. Original waiver expired 31/12/2007. Renewed from 01/01/2008 until 31/08/2010 to allow time for ESM-26-03 to be accepted by Regulators.
</t>
        </r>
        <r>
          <rPr>
            <b/>
            <sz val="8"/>
            <color indexed="81"/>
            <rFont val="Tahoma"/>
            <family val="2"/>
          </rPr>
          <t>30/08/2010 Closed by John Furness - ESM-26-03 now accepted by all Regulators</t>
        </r>
      </text>
    </comment>
    <comment ref="B39" authorId="2" shapeId="0" xr:uid="{C4F97542-3547-42D0-B8E6-EE7BB24D4651}">
      <text>
        <r>
          <rPr>
            <b/>
            <sz val="8"/>
            <color indexed="81"/>
            <rFont val="Tahoma"/>
            <family val="2"/>
          </rPr>
          <t xml:space="preserve">14/03/2007 </t>
        </r>
        <r>
          <rPr>
            <sz val="8"/>
            <color indexed="81"/>
            <rFont val="Tahoma"/>
            <family val="2"/>
          </rPr>
          <t xml:space="preserve">Approved pending equipment approval
</t>
        </r>
        <r>
          <rPr>
            <b/>
            <sz val="8"/>
            <color indexed="81"/>
            <rFont val="Tahoma"/>
            <family val="2"/>
          </rPr>
          <t>30/10/07</t>
        </r>
        <r>
          <rPr>
            <sz val="8"/>
            <color indexed="81"/>
            <rFont val="Tahoma"/>
            <family val="2"/>
          </rPr>
          <t xml:space="preserve"> Emailed J Gifford to check that changes are on Signals To Do List as waiver has no set expiry date. Advised by John that type approval on job list and due for completion by end June 2008.</t>
        </r>
      </text>
    </comment>
    <comment ref="B40" authorId="2" shapeId="0" xr:uid="{B7180893-1D1B-4A17-8415-2A566F8604F3}">
      <text>
        <r>
          <rPr>
            <b/>
            <sz val="8"/>
            <color indexed="81"/>
            <rFont val="Tahoma"/>
            <family val="2"/>
          </rPr>
          <t xml:space="preserve">16/03/2007 </t>
        </r>
        <r>
          <rPr>
            <sz val="8"/>
            <color indexed="81"/>
            <rFont val="Tahoma"/>
            <family val="2"/>
          </rPr>
          <t xml:space="preserve">Waiver requested by Robert Schweiger for use of OSD1250 optical fibre modems on the TCC projects (200/SG/230806/012 approved for Sandgate)
</t>
        </r>
        <r>
          <rPr>
            <b/>
            <sz val="8"/>
            <color indexed="81"/>
            <rFont val="Tahoma"/>
            <family val="2"/>
          </rPr>
          <t>15/06/07</t>
        </r>
        <r>
          <rPr>
            <sz val="8"/>
            <color indexed="81"/>
            <rFont val="Tahoma"/>
            <family val="2"/>
          </rPr>
          <t xml:space="preserve"> T Moore advised waiver needed to be extended to allow type approval to be completed
</t>
        </r>
        <r>
          <rPr>
            <b/>
            <sz val="8"/>
            <color indexed="81"/>
            <rFont val="Tahoma"/>
            <family val="2"/>
          </rPr>
          <t>17/09/07</t>
        </r>
        <r>
          <rPr>
            <sz val="8"/>
            <color indexed="81"/>
            <rFont val="Tahoma"/>
            <family val="2"/>
          </rPr>
          <t xml:space="preserve"> Emailed T Moore re pending expiry and whether type approval ready
</t>
        </r>
        <r>
          <rPr>
            <b/>
            <sz val="8"/>
            <color indexed="81"/>
            <rFont val="Tahoma"/>
            <family val="2"/>
          </rPr>
          <t>25/09/2007</t>
        </r>
        <r>
          <rPr>
            <sz val="8"/>
            <color indexed="81"/>
            <rFont val="Tahoma"/>
            <family val="2"/>
          </rPr>
          <t xml:space="preserve"> Trevor Moore confirmed that renewal is not required as type approval is imminent (is chasing Graham Hjort for info required from supplier to prepare approval) - see also 200/SG/230806/012
</t>
        </r>
        <r>
          <rPr>
            <b/>
            <sz val="8"/>
            <color indexed="81"/>
            <rFont val="Tahoma"/>
            <family val="2"/>
          </rPr>
          <t>8/10/07</t>
        </r>
        <r>
          <rPr>
            <sz val="8"/>
            <color indexed="81"/>
            <rFont val="Tahoma"/>
            <family val="2"/>
          </rPr>
          <t xml:space="preserve"> Emailed T Moore and A Haberlin re outstanding type approval for now expired waiver
</t>
        </r>
        <r>
          <rPr>
            <b/>
            <sz val="8"/>
            <color indexed="81"/>
            <rFont val="Tahoma"/>
            <family val="2"/>
          </rPr>
          <t>19/12/07</t>
        </r>
        <r>
          <rPr>
            <sz val="8"/>
            <color indexed="81"/>
            <rFont val="Tahoma"/>
            <family val="2"/>
          </rPr>
          <t xml:space="preserve"> Renewal form with expiry 30/06/08 completed and signed by TM now waiting approval J Furness
</t>
        </r>
        <r>
          <rPr>
            <b/>
            <sz val="8"/>
            <color indexed="81"/>
            <rFont val="Tahoma"/>
            <family val="2"/>
          </rPr>
          <t xml:space="preserve">24/12/2007 </t>
        </r>
        <r>
          <rPr>
            <sz val="8"/>
            <color indexed="81"/>
            <rFont val="Tahoma"/>
            <family val="2"/>
          </rPr>
          <t xml:space="preserve">Waiver renewed from 30/09/2007 to 30/06/2008
</t>
        </r>
        <r>
          <rPr>
            <b/>
            <sz val="8"/>
            <color indexed="81"/>
            <rFont val="Tahoma"/>
            <family val="2"/>
          </rPr>
          <t>04/07/08</t>
        </r>
        <r>
          <rPr>
            <sz val="8"/>
            <color indexed="81"/>
            <rFont val="Tahoma"/>
            <family val="2"/>
          </rPr>
          <t xml:space="preserve"> Renewal form emailed to R Crooks &amp; S Fleck for approval if applicable.
</t>
        </r>
        <r>
          <rPr>
            <b/>
            <sz val="8"/>
            <color indexed="81"/>
            <rFont val="Tahoma"/>
            <family val="2"/>
          </rPr>
          <t xml:space="preserve">17/04/2009 </t>
        </r>
        <r>
          <rPr>
            <sz val="8"/>
            <color indexed="81"/>
            <rFont val="Tahoma"/>
            <family val="2"/>
          </rPr>
          <t xml:space="preserve">Emailed Trevor Moore for update on type approval or should waiver be renewed?
</t>
        </r>
        <r>
          <rPr>
            <b/>
            <sz val="8"/>
            <color indexed="81"/>
            <rFont val="Tahoma"/>
            <family val="2"/>
          </rPr>
          <t xml:space="preserve">14/07/2009 </t>
        </r>
        <r>
          <rPr>
            <sz val="8"/>
            <color indexed="81"/>
            <rFont val="Tahoma"/>
            <family val="2"/>
          </rPr>
          <t xml:space="preserve">Trevor Moore said this was complete but is yet to be approved or published
</t>
        </r>
        <r>
          <rPr>
            <b/>
            <sz val="8"/>
            <color indexed="81"/>
            <rFont val="Tahoma"/>
            <family val="2"/>
          </rPr>
          <t>20/01/2010</t>
        </r>
        <r>
          <rPr>
            <sz val="8"/>
            <color indexed="81"/>
            <rFont val="Tahoma"/>
            <family val="2"/>
          </rPr>
          <t xml:space="preserve"> Drafted renewal and sent to Trevor to check. Hassan chasing renewal or close out
</t>
        </r>
        <r>
          <rPr>
            <b/>
            <sz val="8"/>
            <color indexed="81"/>
            <rFont val="Tahoma"/>
            <family val="2"/>
          </rPr>
          <t>28/04/2010</t>
        </r>
        <r>
          <rPr>
            <sz val="8"/>
            <color indexed="81"/>
            <rFont val="Tahoma"/>
            <family val="2"/>
          </rPr>
          <t xml:space="preserve"> Reviewed expired waivers with Trevor Moore on 22/4/10 and sent email today asking for type approval or waiver extension 
</t>
        </r>
        <r>
          <rPr>
            <b/>
            <sz val="8"/>
            <color indexed="81"/>
            <rFont val="Tahoma"/>
            <family val="2"/>
          </rPr>
          <t xml:space="preserve">31/05/2010 </t>
        </r>
        <r>
          <rPr>
            <sz val="8"/>
            <color indexed="81"/>
            <rFont val="Tahoma"/>
            <family val="2"/>
          </rPr>
          <t xml:space="preserve">Waiver renewed. Original waiver expired 30/06/2008. Renewed from 01/07/2008 to 31/12/2010 to allow time for completion of type approval process
</t>
        </r>
        <r>
          <rPr>
            <b/>
            <sz val="8"/>
            <color indexed="81"/>
            <rFont val="Tahoma"/>
            <family val="2"/>
          </rPr>
          <t>17/11/2010 Waiver closed. Item now type approved. Refer TAS-07-1006-OP103 approved by R&amp;SC 13/9/2010 and certificate S-07-10-094</t>
        </r>
      </text>
    </comment>
    <comment ref="B41" authorId="1" shapeId="0" xr:uid="{457DB768-1144-44B5-99EF-E53300CC4F35}">
      <text>
        <r>
          <rPr>
            <b/>
            <sz val="8"/>
            <color indexed="81"/>
            <rFont val="Tahoma"/>
            <family val="2"/>
          </rPr>
          <t>02/07/07</t>
        </r>
        <r>
          <rPr>
            <sz val="8"/>
            <color indexed="81"/>
            <rFont val="Tahoma"/>
            <family val="2"/>
          </rPr>
          <t xml:space="preserve"> Emailed Mark Blaik re waiver now expired and response received to close</t>
        </r>
        <r>
          <rPr>
            <sz val="8"/>
            <color indexed="81"/>
            <rFont val="Tahoma"/>
            <family val="2"/>
          </rPr>
          <t xml:space="preserve">
</t>
        </r>
      </text>
    </comment>
    <comment ref="B42" authorId="1" shapeId="0" xr:uid="{027BCDE4-FC58-45E8-9032-1D1EE493F4AC}">
      <text>
        <r>
          <rPr>
            <b/>
            <sz val="8"/>
            <color indexed="81"/>
            <rFont val="Tahoma"/>
            <family val="2"/>
          </rPr>
          <t xml:space="preserve">02/07/07 </t>
        </r>
        <r>
          <rPr>
            <sz val="8"/>
            <color indexed="81"/>
            <rFont val="Tahoma"/>
            <family val="2"/>
          </rPr>
          <t>Emailed Andrew Muscat re expired waiver and received advice to close out also confirmed by Ken Driver</t>
        </r>
        <r>
          <rPr>
            <sz val="8"/>
            <color indexed="81"/>
            <rFont val="Tahoma"/>
            <family val="2"/>
          </rPr>
          <t xml:space="preserve">
</t>
        </r>
      </text>
    </comment>
    <comment ref="B43" authorId="2" shapeId="0" xr:uid="{7EA72987-53B6-4BED-BF65-78DBC11273CA}">
      <text>
        <r>
          <rPr>
            <b/>
            <sz val="8"/>
            <color indexed="81"/>
            <rFont val="Tahoma"/>
            <family val="2"/>
          </rPr>
          <t>19/10/2007</t>
        </r>
        <r>
          <rPr>
            <sz val="8"/>
            <color indexed="81"/>
            <rFont val="Tahoma"/>
            <family val="2"/>
          </rPr>
          <t xml:space="preserve"> Renewed from 31/10/2007 to 31/12/2007</t>
        </r>
        <r>
          <rPr>
            <b/>
            <sz val="8"/>
            <color indexed="81"/>
            <rFont val="Tahoma"/>
            <family val="2"/>
          </rPr>
          <t xml:space="preserve">
10/01/2008 </t>
        </r>
        <r>
          <rPr>
            <sz val="8"/>
            <color indexed="81"/>
            <rFont val="Tahoma"/>
            <family val="2"/>
          </rPr>
          <t xml:space="preserve">Renewed from 31/12/2007 to 31/03/2008
</t>
        </r>
        <r>
          <rPr>
            <b/>
            <sz val="8"/>
            <color indexed="81"/>
            <rFont val="Tahoma"/>
            <family val="2"/>
          </rPr>
          <t>18/03/08</t>
        </r>
        <r>
          <rPr>
            <sz val="8"/>
            <color indexed="81"/>
            <rFont val="Tahoma"/>
            <family val="2"/>
          </rPr>
          <t xml:space="preserve"> Emailed Kevin Brown &amp; Les Thomas re pending expiry
</t>
        </r>
        <r>
          <rPr>
            <b/>
            <sz val="8"/>
            <color indexed="81"/>
            <rFont val="Tahoma"/>
            <family val="2"/>
          </rPr>
          <t>31/03/08</t>
        </r>
        <r>
          <rPr>
            <sz val="8"/>
            <color indexed="81"/>
            <rFont val="Tahoma"/>
            <family val="2"/>
          </rPr>
          <t xml:space="preserve"> Hassan Elaina advised to close out and forwarded waiver with signature but no closeout statement, asked about possible new equipment approval
</t>
        </r>
        <r>
          <rPr>
            <b/>
            <sz val="8"/>
            <color indexed="81"/>
            <rFont val="Tahoma"/>
            <family val="2"/>
          </rPr>
          <t>01/04/08</t>
        </r>
        <r>
          <rPr>
            <sz val="8"/>
            <color indexed="81"/>
            <rFont val="Tahoma"/>
            <family val="2"/>
          </rPr>
          <t xml:space="preserve"> Kevin Brown advised new equipment approval in process of being done
</t>
        </r>
        <r>
          <rPr>
            <b/>
            <sz val="8"/>
            <color indexed="81"/>
            <rFont val="Tahoma"/>
            <family val="2"/>
          </rPr>
          <t xml:space="preserve">03/04/08 </t>
        </r>
        <r>
          <rPr>
            <sz val="8"/>
            <color indexed="81"/>
            <rFont val="Tahoma"/>
            <family val="2"/>
          </rPr>
          <t xml:space="preserve">Emailed Hassan to advise JF requested new equipment form now, extend waiver or remove infrastructure
</t>
        </r>
        <r>
          <rPr>
            <b/>
            <sz val="8"/>
            <color indexed="81"/>
            <rFont val="Tahoma"/>
            <family val="2"/>
          </rPr>
          <t>22/04/08</t>
        </r>
        <r>
          <rPr>
            <sz val="8"/>
            <color indexed="81"/>
            <rFont val="Tahoma"/>
            <family val="2"/>
          </rPr>
          <t xml:space="preserve"> Hassan forwarded email from Warren Mills re new equipment approval form &amp; possible extension of trial if required. Email with semi completed renewal form sent to Warren Mills &amp; Kevin Brown to action for extension of waiver as TM not able to process equipment approvals before end Jun 08.
</t>
        </r>
        <r>
          <rPr>
            <b/>
            <sz val="8"/>
            <color indexed="81"/>
            <rFont val="Tahoma"/>
            <family val="2"/>
          </rPr>
          <t xml:space="preserve">24/04/08 </t>
        </r>
        <r>
          <rPr>
            <sz val="8"/>
            <color indexed="81"/>
            <rFont val="Tahoma"/>
            <family val="2"/>
          </rPr>
          <t xml:space="preserve">Hassan forwarded renewal request to extend waiver until end of the year
</t>
        </r>
        <r>
          <rPr>
            <b/>
            <sz val="8"/>
            <color indexed="81"/>
            <rFont val="Tahoma"/>
            <family val="2"/>
          </rPr>
          <t>30/04/08</t>
        </r>
        <r>
          <rPr>
            <sz val="8"/>
            <color indexed="81"/>
            <rFont val="Tahoma"/>
            <family val="2"/>
          </rPr>
          <t xml:space="preserve"> Renewal approved by JF given to RT for consideration. RT approved until 31/12/08
</t>
        </r>
        <r>
          <rPr>
            <b/>
            <sz val="8"/>
            <color indexed="81"/>
            <rFont val="Tahoma"/>
            <family val="2"/>
          </rPr>
          <t xml:space="preserve">14/07/2009 </t>
        </r>
        <r>
          <rPr>
            <sz val="8"/>
            <color indexed="81"/>
            <rFont val="Tahoma"/>
            <family val="2"/>
          </rPr>
          <t xml:space="preserve">Trevor Moore to check into this 
</t>
        </r>
        <r>
          <rPr>
            <b/>
            <sz val="8"/>
            <color indexed="81"/>
            <rFont val="Tahoma"/>
            <family val="2"/>
          </rPr>
          <t>30/10/2009</t>
        </r>
        <r>
          <rPr>
            <sz val="8"/>
            <color indexed="81"/>
            <rFont val="Tahoma"/>
            <family val="2"/>
          </rPr>
          <t xml:space="preserve"> Waiver Closed following email from Kevin Brown confirming the trial has been completed and equipment removed from service.</t>
        </r>
      </text>
    </comment>
    <comment ref="B44" authorId="2" shapeId="0" xr:uid="{D908F026-177D-4898-BA05-4CE091D6C20F}">
      <text>
        <r>
          <rPr>
            <b/>
            <sz val="8"/>
            <color indexed="81"/>
            <rFont val="Tahoma"/>
            <family val="2"/>
          </rPr>
          <t xml:space="preserve">05/04/2007 </t>
        </r>
        <r>
          <rPr>
            <sz val="8"/>
            <color indexed="81"/>
            <rFont val="Tahoma"/>
            <family val="2"/>
          </rPr>
          <t xml:space="preserve">Waiver form received from Trevor Moore re SPS 49 to include Steel wire rope. Standard will be updated in due course. </t>
        </r>
      </text>
    </comment>
    <comment ref="B47" authorId="2" shapeId="0" xr:uid="{43852B24-E104-4922-82AB-FF01E328434B}">
      <text>
        <r>
          <rPr>
            <b/>
            <sz val="8"/>
            <color indexed="81"/>
            <rFont val="Tahoma"/>
            <family val="2"/>
          </rPr>
          <t xml:space="preserve">19/10/2009 </t>
        </r>
        <r>
          <rPr>
            <sz val="8"/>
            <color indexed="81"/>
            <rFont val="Tahoma"/>
            <family val="2"/>
          </rPr>
          <t xml:space="preserve">Emailed Greg Iro, SIA to inform of upcoming expiry
</t>
        </r>
        <r>
          <rPr>
            <b/>
            <sz val="8"/>
            <color indexed="81"/>
            <rFont val="Tahoma"/>
            <family val="2"/>
          </rPr>
          <t xml:space="preserve">19/10/2009 </t>
        </r>
        <r>
          <rPr>
            <sz val="8"/>
            <color indexed="81"/>
            <rFont val="Tahoma"/>
            <family val="2"/>
          </rPr>
          <t xml:space="preserve">Waiver closed as per email from Neil Sheedy. Concrete resleepering project finished. 
</t>
        </r>
      </text>
    </comment>
    <comment ref="B48" authorId="1" shapeId="0" xr:uid="{83F22EC3-3ED0-4D42-9359-0728793DA964}">
      <text>
        <r>
          <rPr>
            <b/>
            <sz val="8"/>
            <color indexed="81"/>
            <rFont val="Tahoma"/>
            <family val="2"/>
          </rPr>
          <t xml:space="preserve">23/4/07 </t>
        </r>
        <r>
          <rPr>
            <sz val="8"/>
            <color indexed="81"/>
            <rFont val="Tahoma"/>
            <family val="2"/>
          </rPr>
          <t>EWAF number requested by Robert Schweiger SIA for Aspect Sequence Testing on MISS simulator</t>
        </r>
        <r>
          <rPr>
            <sz val="8"/>
            <color indexed="81"/>
            <rFont val="Tahoma"/>
            <family val="2"/>
          </rPr>
          <t xml:space="preserve">
</t>
        </r>
        <r>
          <rPr>
            <b/>
            <sz val="8"/>
            <color indexed="81"/>
            <rFont val="Tahoma"/>
            <family val="2"/>
          </rPr>
          <t>03/10/07</t>
        </r>
        <r>
          <rPr>
            <sz val="8"/>
            <color indexed="81"/>
            <rFont val="Tahoma"/>
            <family val="2"/>
          </rPr>
          <t xml:space="preserve"> R Schweiger advised that this number no longer required</t>
        </r>
      </text>
    </comment>
    <comment ref="B51" authorId="2" shapeId="0" xr:uid="{EC61A253-3968-484E-A08C-BBCD5B0B2A18}">
      <text>
        <r>
          <rPr>
            <b/>
            <sz val="8"/>
            <color indexed="81"/>
            <rFont val="Tahoma"/>
            <family val="2"/>
          </rPr>
          <t xml:space="preserve">01/05/2007 </t>
        </r>
        <r>
          <rPr>
            <sz val="8"/>
            <color indexed="81"/>
            <rFont val="Tahoma"/>
            <family val="2"/>
          </rPr>
          <t xml:space="preserve">Number requested by Robert Schweiger, SIA - it is proposed that the controller is required to manually set the facing points in the overlap, and any trailing points that rely on facing points
</t>
        </r>
        <r>
          <rPr>
            <b/>
            <sz val="8"/>
            <color indexed="81"/>
            <rFont val="Tahoma"/>
            <family val="2"/>
          </rPr>
          <t>03/10/07</t>
        </r>
        <r>
          <rPr>
            <sz val="8"/>
            <color indexed="81"/>
            <rFont val="Tahoma"/>
            <family val="2"/>
          </rPr>
          <t xml:space="preserve"> R Schweiger advised this number no longer required.</t>
        </r>
      </text>
    </comment>
    <comment ref="B52" authorId="2" shapeId="0" xr:uid="{788E81E6-1A02-4023-BBF9-58AF56F10250}">
      <text>
        <r>
          <rPr>
            <b/>
            <sz val="8"/>
            <color indexed="81"/>
            <rFont val="Tahoma"/>
            <family val="2"/>
          </rPr>
          <t xml:space="preserve">06/06/2007 </t>
        </r>
        <r>
          <rPr>
            <sz val="8"/>
            <color indexed="81"/>
            <rFont val="Tahoma"/>
            <family val="2"/>
          </rPr>
          <t xml:space="preserve">Waiver renewed from 04/06/2007 to 01/10/2007. 
</t>
        </r>
        <r>
          <rPr>
            <b/>
            <sz val="8"/>
            <color indexed="81"/>
            <rFont val="Tahoma"/>
            <family val="2"/>
          </rPr>
          <t>14/09/07</t>
        </r>
        <r>
          <rPr>
            <sz val="8"/>
            <color indexed="81"/>
            <rFont val="Tahoma"/>
            <family val="2"/>
          </rPr>
          <t xml:space="preserve"> Emailed C Puslednik re pending expiry 1 Oct 07
</t>
        </r>
        <r>
          <rPr>
            <b/>
            <sz val="8"/>
            <color indexed="81"/>
            <rFont val="Tahoma"/>
            <family val="2"/>
          </rPr>
          <t xml:space="preserve">17/09/07 </t>
        </r>
        <r>
          <rPr>
            <sz val="8"/>
            <color indexed="81"/>
            <rFont val="Tahoma"/>
            <family val="2"/>
          </rPr>
          <t xml:space="preserve">Chris forwarded renewal request and J Furness approved
</t>
        </r>
        <r>
          <rPr>
            <b/>
            <sz val="8"/>
            <color indexed="81"/>
            <rFont val="Tahoma"/>
            <family val="2"/>
          </rPr>
          <t>27/11/07</t>
        </r>
        <r>
          <rPr>
            <sz val="8"/>
            <color indexed="81"/>
            <rFont val="Tahoma"/>
            <family val="2"/>
          </rPr>
          <t xml:space="preserve"> Emailed C Puslednik re pending expiry 30 Nov 07
</t>
        </r>
        <r>
          <rPr>
            <b/>
            <sz val="8"/>
            <color indexed="81"/>
            <rFont val="Tahoma"/>
            <family val="2"/>
          </rPr>
          <t>10/12/07</t>
        </r>
        <r>
          <rPr>
            <sz val="8"/>
            <color indexed="81"/>
            <rFont val="Tahoma"/>
            <family val="2"/>
          </rPr>
          <t xml:space="preserve"> Emailed Jenny Miller to follow up with Chris Puslednik. Waiver renewal form forwarded for review and John Gifford advised as he did not sign this time around.
</t>
        </r>
        <r>
          <rPr>
            <b/>
            <sz val="8"/>
            <color indexed="81"/>
            <rFont val="Tahoma"/>
            <family val="2"/>
          </rPr>
          <t>11/12/07</t>
        </r>
        <r>
          <rPr>
            <sz val="8"/>
            <color indexed="81"/>
            <rFont val="Tahoma"/>
            <family val="2"/>
          </rPr>
          <t xml:space="preserve"> J Gifford advised okay to renew
</t>
        </r>
        <r>
          <rPr>
            <b/>
            <sz val="8"/>
            <color indexed="81"/>
            <rFont val="Tahoma"/>
            <family val="2"/>
          </rPr>
          <t>12/12/07</t>
        </r>
        <r>
          <rPr>
            <sz val="8"/>
            <color indexed="81"/>
            <rFont val="Tahoma"/>
            <family val="2"/>
          </rPr>
          <t xml:space="preserve"> Renewal until 30/03/08 approved by J Furness &amp; P Campbell
</t>
        </r>
        <r>
          <rPr>
            <b/>
            <sz val="8"/>
            <color indexed="81"/>
            <rFont val="Tahoma"/>
            <family val="2"/>
          </rPr>
          <t>18/03/08</t>
        </r>
        <r>
          <rPr>
            <sz val="8"/>
            <color indexed="81"/>
            <rFont val="Tahoma"/>
            <family val="2"/>
          </rPr>
          <t xml:space="preserve"> Emailed Chris Puslednik &amp; Jenny Miller re pending expiry
</t>
        </r>
        <r>
          <rPr>
            <b/>
            <sz val="8"/>
            <color indexed="81"/>
            <rFont val="Tahoma"/>
            <family val="2"/>
          </rPr>
          <t>28/03/08</t>
        </r>
        <r>
          <rPr>
            <sz val="8"/>
            <color indexed="81"/>
            <rFont val="Tahoma"/>
            <family val="2"/>
          </rPr>
          <t xml:space="preserve"> Received closeout advice from Chris Puslednik</t>
        </r>
      </text>
    </comment>
    <comment ref="B53" authorId="1" shapeId="0" xr:uid="{EBB1B72D-8E25-4F36-8177-E4B125E32E11}">
      <text>
        <r>
          <rPr>
            <b/>
            <sz val="8"/>
            <color indexed="81"/>
            <rFont val="Tahoma"/>
            <family val="2"/>
          </rPr>
          <t xml:space="preserve">13/08/07 </t>
        </r>
        <r>
          <rPr>
            <sz val="8"/>
            <color indexed="81"/>
            <rFont val="Tahoma"/>
            <family val="2"/>
          </rPr>
          <t>Sent email to Scott Jackson, ccd John Gifford &amp; Clinton Crump re pending expiry</t>
        </r>
        <r>
          <rPr>
            <sz val="8"/>
            <color indexed="81"/>
            <rFont val="Tahoma"/>
            <family val="2"/>
          </rPr>
          <t xml:space="preserve">
</t>
        </r>
      </text>
    </comment>
    <comment ref="B54" authorId="2" shapeId="0" xr:uid="{B14E284B-B05F-4045-9665-4A2388777FB5}">
      <text>
        <r>
          <rPr>
            <b/>
            <sz val="8"/>
            <color indexed="81"/>
            <rFont val="Tahoma"/>
            <family val="2"/>
          </rPr>
          <t xml:space="preserve">17//05/2007 </t>
        </r>
        <r>
          <rPr>
            <sz val="8"/>
            <color indexed="81"/>
            <rFont val="Tahoma"/>
            <family val="2"/>
          </rPr>
          <t>US&amp;S waiver number 02510-EW001a</t>
        </r>
      </text>
    </comment>
    <comment ref="B55" authorId="2" shapeId="0" xr:uid="{CF5F0855-26A9-4749-B04C-E77B76BC34ED}">
      <text>
        <r>
          <rPr>
            <b/>
            <sz val="8"/>
            <color indexed="81"/>
            <rFont val="Tahoma"/>
            <family val="2"/>
          </rPr>
          <t xml:space="preserve">23/05/2007 </t>
        </r>
        <r>
          <rPr>
            <sz val="8"/>
            <color indexed="81"/>
            <rFont val="Tahoma"/>
            <family val="2"/>
          </rPr>
          <t xml:space="preserve">Number requested by Trevor Moore for 5 x Cogifer point machines being installed at Muswellbrook, pending type approval
</t>
        </r>
        <r>
          <rPr>
            <b/>
            <sz val="8"/>
            <color indexed="81"/>
            <rFont val="Tahoma"/>
            <family val="2"/>
          </rPr>
          <t>02/08/07</t>
        </r>
        <r>
          <rPr>
            <sz val="8"/>
            <color indexed="81"/>
            <rFont val="Tahoma"/>
            <family val="2"/>
          </rPr>
          <t xml:space="preserve"> Emailed T Moore re pending expiry and with retyped equipment approval documents
</t>
        </r>
        <r>
          <rPr>
            <b/>
            <sz val="8"/>
            <color indexed="81"/>
            <rFont val="Tahoma"/>
            <family val="2"/>
          </rPr>
          <t>10/08/07</t>
        </r>
        <r>
          <rPr>
            <sz val="8"/>
            <color indexed="81"/>
            <rFont val="Tahoma"/>
            <family val="2"/>
          </rPr>
          <t xml:space="preserve"> Re-emailed T Moore re pending expiry</t>
        </r>
      </text>
    </comment>
    <comment ref="B56" authorId="1" shapeId="0" xr:uid="{3A39BF09-0FEF-466A-A1CF-9FE78B17BAB6}">
      <text>
        <r>
          <rPr>
            <b/>
            <sz val="8"/>
            <color indexed="81"/>
            <rFont val="Tahoma"/>
            <family val="2"/>
          </rPr>
          <t xml:space="preserve">02/07/07 </t>
        </r>
        <r>
          <rPr>
            <sz val="8"/>
            <color indexed="81"/>
            <rFont val="Tahoma"/>
            <family val="2"/>
          </rPr>
          <t>Emailed Darryl Stewart re expired waiver</t>
        </r>
        <r>
          <rPr>
            <sz val="8"/>
            <color indexed="81"/>
            <rFont val="Tahoma"/>
            <family val="2"/>
          </rPr>
          <t xml:space="preserve">
</t>
        </r>
        <r>
          <rPr>
            <b/>
            <sz val="8"/>
            <color indexed="81"/>
            <rFont val="Tahoma"/>
            <family val="2"/>
          </rPr>
          <t>16/07/07</t>
        </r>
        <r>
          <rPr>
            <sz val="8"/>
            <color indexed="81"/>
            <rFont val="Tahoma"/>
            <family val="2"/>
          </rPr>
          <t xml:space="preserve"> re-emailed Darryl</t>
        </r>
      </text>
    </comment>
    <comment ref="B57" authorId="1" shapeId="0" xr:uid="{FE29B024-5A85-40DC-96DB-A43B1BD5699A}">
      <text>
        <r>
          <rPr>
            <b/>
            <sz val="8"/>
            <color indexed="81"/>
            <rFont val="Tahoma"/>
            <family val="2"/>
          </rPr>
          <t xml:space="preserve">02/07/07 </t>
        </r>
        <r>
          <rPr>
            <sz val="8"/>
            <color indexed="81"/>
            <rFont val="Tahoma"/>
            <family val="2"/>
          </rPr>
          <t>Emailed Darryl Stewart Re expired waiver</t>
        </r>
        <r>
          <rPr>
            <sz val="8"/>
            <color indexed="81"/>
            <rFont val="Tahoma"/>
            <family val="2"/>
          </rPr>
          <t xml:space="preserve">
</t>
        </r>
        <r>
          <rPr>
            <b/>
            <sz val="8"/>
            <color indexed="81"/>
            <rFont val="Tahoma"/>
            <family val="2"/>
          </rPr>
          <t>16/07/07</t>
        </r>
        <r>
          <rPr>
            <sz val="8"/>
            <color indexed="81"/>
            <rFont val="Tahoma"/>
            <family val="2"/>
          </rPr>
          <t xml:space="preserve"> Re-emailed Darryl</t>
        </r>
      </text>
    </comment>
    <comment ref="B58" authorId="2" shapeId="0" xr:uid="{AE66BDE5-9358-4911-BC92-BFA8E9E2FA39}">
      <text>
        <r>
          <rPr>
            <b/>
            <sz val="8"/>
            <color indexed="81"/>
            <rFont val="Tahoma"/>
            <family val="2"/>
          </rPr>
          <t xml:space="preserve">14/06/2007 </t>
        </r>
        <r>
          <rPr>
            <sz val="8"/>
            <color indexed="81"/>
            <rFont val="Tahoma"/>
            <family val="2"/>
          </rPr>
          <t xml:space="preserve">Number allocated to TM - will confirm tomorrow if required and will supply rest of number
</t>
        </r>
        <r>
          <rPr>
            <b/>
            <sz val="8"/>
            <color indexed="81"/>
            <rFont val="Tahoma"/>
            <family val="2"/>
          </rPr>
          <t>02/07/07</t>
        </r>
        <r>
          <rPr>
            <sz val="8"/>
            <color indexed="81"/>
            <rFont val="Tahoma"/>
            <family val="2"/>
          </rPr>
          <t xml:space="preserve"> Emailed Darryl Stewart re expired waiver
</t>
        </r>
        <r>
          <rPr>
            <b/>
            <sz val="8"/>
            <color indexed="81"/>
            <rFont val="Tahoma"/>
            <family val="2"/>
          </rPr>
          <t>16/07/07</t>
        </r>
        <r>
          <rPr>
            <sz val="8"/>
            <color indexed="81"/>
            <rFont val="Tahoma"/>
            <family val="2"/>
          </rPr>
          <t xml:space="preserve"> Re-emailed Darryl</t>
        </r>
      </text>
    </comment>
    <comment ref="B59" authorId="2" shapeId="0" xr:uid="{0E51B9FA-1BAF-420A-9AD6-B23BE305C6AA}">
      <text>
        <r>
          <rPr>
            <b/>
            <sz val="8"/>
            <color indexed="81"/>
            <rFont val="Tahoma"/>
            <family val="2"/>
          </rPr>
          <t xml:space="preserve">14/06/2007 </t>
        </r>
        <r>
          <rPr>
            <sz val="8"/>
            <color indexed="81"/>
            <rFont val="Tahoma"/>
            <family val="2"/>
          </rPr>
          <t xml:space="preserve">Number allocated to TM - will confirm tomorrow if required and will supply rest of number
</t>
        </r>
        <r>
          <rPr>
            <b/>
            <sz val="8"/>
            <color indexed="81"/>
            <rFont val="Tahoma"/>
            <family val="2"/>
          </rPr>
          <t>02/07/07</t>
        </r>
        <r>
          <rPr>
            <sz val="8"/>
            <color indexed="81"/>
            <rFont val="Tahoma"/>
            <family val="2"/>
          </rPr>
          <t xml:space="preserve"> Emailed Darryl Stewart re expired waiver
</t>
        </r>
        <r>
          <rPr>
            <b/>
            <sz val="8"/>
            <color indexed="81"/>
            <rFont val="Tahoma"/>
            <family val="2"/>
          </rPr>
          <t>16/07/07</t>
        </r>
        <r>
          <rPr>
            <sz val="8"/>
            <color indexed="81"/>
            <rFont val="Tahoma"/>
            <family val="2"/>
          </rPr>
          <t xml:space="preserve"> Re-emailed Darryl</t>
        </r>
      </text>
    </comment>
    <comment ref="B60" authorId="2" shapeId="0" xr:uid="{CC31FFB1-4725-42E6-AB28-F8DCCA5996BF}">
      <text>
        <r>
          <rPr>
            <b/>
            <sz val="8"/>
            <color indexed="81"/>
            <rFont val="Tahoma"/>
            <family val="2"/>
          </rPr>
          <t xml:space="preserve">20/06/2007 </t>
        </r>
        <r>
          <rPr>
            <sz val="8"/>
            <color indexed="81"/>
            <rFont val="Tahoma"/>
            <family val="2"/>
          </rPr>
          <t xml:space="preserve">John Cowie confirmed that waiver was approved by Safety Committee on 12/6/07. Waiver application did not include expiry date - given date of "review after 2 years pending change to ARTC signalling" per Rod Warren
</t>
        </r>
        <r>
          <rPr>
            <b/>
            <sz val="8"/>
            <color indexed="81"/>
            <rFont val="Tahoma"/>
            <family val="2"/>
          </rPr>
          <t xml:space="preserve">26/06/2009 </t>
        </r>
        <r>
          <rPr>
            <sz val="8"/>
            <color indexed="81"/>
            <rFont val="Tahoma"/>
            <family val="2"/>
          </rPr>
          <t xml:space="preserve">Emailed Trevor Moore for assistance with this waiver
</t>
        </r>
        <r>
          <rPr>
            <b/>
            <sz val="8"/>
            <color indexed="81"/>
            <rFont val="Tahoma"/>
            <family val="2"/>
          </rPr>
          <t xml:space="preserve">23/04/2010 </t>
        </r>
        <r>
          <rPr>
            <sz val="8"/>
            <color indexed="81"/>
            <rFont val="Tahoma"/>
            <family val="2"/>
          </rPr>
          <t xml:space="preserve">During review of expired waiver Trevor Moore suggested that it should have been permanent. Discuss further with John Furness
</t>
        </r>
        <r>
          <rPr>
            <b/>
            <sz val="8"/>
            <color indexed="81"/>
            <rFont val="Tahoma"/>
            <family val="2"/>
          </rPr>
          <t xml:space="preserve">19/07/2010 </t>
        </r>
        <r>
          <rPr>
            <sz val="8"/>
            <color indexed="81"/>
            <rFont val="Tahoma"/>
            <family val="2"/>
          </rPr>
          <t xml:space="preserve">July R&amp;SC have highlighted as needing urgent attention. Took hard copy to JF to ask if he agrees with TM that it should be permanent and if so, how best to handle.
</t>
        </r>
        <r>
          <rPr>
            <b/>
            <sz val="8"/>
            <color indexed="81"/>
            <rFont val="Tahoma"/>
            <family val="2"/>
          </rPr>
          <t xml:space="preserve">20/07/2010 </t>
        </r>
        <r>
          <rPr>
            <sz val="8"/>
            <color indexed="81"/>
            <rFont val="Tahoma"/>
            <family val="2"/>
          </rPr>
          <t xml:space="preserve">JF wants Ben Leske and Ken Driver to review and confirm if the waiver is still required or whether it can be closed
</t>
        </r>
        <r>
          <rPr>
            <b/>
            <sz val="8"/>
            <color indexed="81"/>
            <rFont val="Tahoma"/>
            <family val="2"/>
          </rPr>
          <t xml:space="preserve">20/07/2010 </t>
        </r>
        <r>
          <rPr>
            <sz val="8"/>
            <color indexed="81"/>
            <rFont val="Tahoma"/>
            <family val="2"/>
          </rPr>
          <t xml:space="preserve">Ken Driver will look into and get back by Friday next week
</t>
        </r>
        <r>
          <rPr>
            <b/>
            <sz val="8"/>
            <color indexed="81"/>
            <rFont val="Tahoma"/>
            <family val="2"/>
          </rPr>
          <t xml:space="preserve">22/07/2010 </t>
        </r>
        <r>
          <rPr>
            <sz val="8"/>
            <color indexed="81"/>
            <rFont val="Tahoma"/>
            <family val="2"/>
          </rPr>
          <t xml:space="preserve">Ken forwarded to John Gifford for action
</t>
        </r>
        <r>
          <rPr>
            <b/>
            <sz val="8"/>
            <color indexed="81"/>
            <rFont val="Tahoma"/>
            <family val="2"/>
          </rPr>
          <t xml:space="preserve">29/07/2010 </t>
        </r>
        <r>
          <rPr>
            <sz val="8"/>
            <color indexed="81"/>
            <rFont val="Tahoma"/>
            <family val="2"/>
          </rPr>
          <t xml:space="preserve">John Gifford is awaiting info from DOI but believes Categories 1, 2 and 3 should be made permanent and Category 4 should have been done as part of the Electrification project. 
</t>
        </r>
        <r>
          <rPr>
            <b/>
            <sz val="8"/>
            <color indexed="81"/>
            <rFont val="Tahoma"/>
            <family val="2"/>
          </rPr>
          <t xml:space="preserve">09/08/2010 </t>
        </r>
        <r>
          <rPr>
            <sz val="8"/>
            <color indexed="81"/>
            <rFont val="Tahoma"/>
            <family val="2"/>
          </rPr>
          <t xml:space="preserve">John Gifford emailed David Scanlan, Downer EDI Works asking for him to check and advise if the works detailed in the eamil trail have been implemented and covers off the risk.
</t>
        </r>
        <r>
          <rPr>
            <b/>
            <sz val="8"/>
            <color indexed="81"/>
            <rFont val="Tahoma"/>
            <family val="2"/>
          </rPr>
          <t xml:space="preserve">22/09/2010 </t>
        </r>
        <r>
          <rPr>
            <sz val="8"/>
            <color indexed="81"/>
            <rFont val="Tahoma"/>
            <family val="2"/>
          </rPr>
          <t xml:space="preserve">Emailed John Gifford asking for an update on this waiver
</t>
        </r>
        <r>
          <rPr>
            <b/>
            <sz val="8"/>
            <color indexed="81"/>
            <rFont val="Tahoma"/>
            <family val="2"/>
          </rPr>
          <t xml:space="preserve">24/09/2010 </t>
        </r>
        <r>
          <rPr>
            <sz val="8"/>
            <color indexed="81"/>
            <rFont val="Tahoma"/>
            <family val="2"/>
          </rPr>
          <t xml:space="preserve">John Gifford emailed David Scanlan, Downer EDI asking for discussion on this on 30 September
</t>
        </r>
        <r>
          <rPr>
            <b/>
            <sz val="8"/>
            <color indexed="81"/>
            <rFont val="Tahoma"/>
            <family val="2"/>
          </rPr>
          <t xml:space="preserve">01/10/2010 </t>
        </r>
        <r>
          <rPr>
            <sz val="8"/>
            <color indexed="81"/>
            <rFont val="Tahoma"/>
            <family val="2"/>
          </rPr>
          <t xml:space="preserve">Recieved Email from John Gifford stating that issue has been resolved with design fix and waiver can now be closed out. To pass hard copy to JF for approval.
</t>
        </r>
        <r>
          <rPr>
            <b/>
            <sz val="8"/>
            <color indexed="81"/>
            <rFont val="Tahoma"/>
            <family val="2"/>
          </rPr>
          <t>01/10/2010</t>
        </r>
        <r>
          <rPr>
            <sz val="8"/>
            <color indexed="81"/>
            <rFont val="Tahoma"/>
            <family val="2"/>
          </rPr>
          <t xml:space="preserve"> JF Has approved close-out. Waiver is closed.</t>
        </r>
      </text>
    </comment>
    <comment ref="K60" authorId="3" shapeId="0" xr:uid="{218868F3-0AD5-45CD-9C40-BD2F7766FFBA}">
      <text>
        <r>
          <rPr>
            <b/>
            <sz val="8"/>
            <color indexed="81"/>
            <rFont val="Tahoma"/>
            <family val="2"/>
          </rPr>
          <t xml:space="preserve">Originator changed from Trevor Smith, DOI to John Gifford as per Risk &amp; Safety Committee August 2010 </t>
        </r>
      </text>
    </comment>
    <comment ref="B61" authorId="1" shapeId="0" xr:uid="{9A0BFAB8-1FD2-46C8-ADD2-C9405ED50EB9}">
      <text>
        <r>
          <rPr>
            <b/>
            <sz val="8"/>
            <color indexed="81"/>
            <rFont val="Tahoma"/>
            <family val="2"/>
          </rPr>
          <t xml:space="preserve">22/06/07 </t>
        </r>
        <r>
          <rPr>
            <sz val="8"/>
            <color indexed="81"/>
            <rFont val="Tahoma"/>
            <family val="2"/>
          </rPr>
          <t>T Moore requested for Certification of Signals Staff</t>
        </r>
        <r>
          <rPr>
            <sz val="8"/>
            <color indexed="81"/>
            <rFont val="Tahoma"/>
            <family val="2"/>
          </rPr>
          <t xml:space="preserve">
</t>
        </r>
        <r>
          <rPr>
            <b/>
            <sz val="8"/>
            <color indexed="81"/>
            <rFont val="Tahoma"/>
            <family val="2"/>
          </rPr>
          <t>20/05/08</t>
        </r>
        <r>
          <rPr>
            <sz val="8"/>
            <color indexed="81"/>
            <rFont val="Tahoma"/>
            <family val="2"/>
          </rPr>
          <t xml:space="preserve"> Checked with T Moore &amp; requested renewal until end of July 08. Emailed completed renewal form to J Gifford for signatures
</t>
        </r>
        <r>
          <rPr>
            <b/>
            <sz val="8"/>
            <color indexed="81"/>
            <rFont val="Tahoma"/>
            <family val="2"/>
          </rPr>
          <t>21/05/08</t>
        </r>
        <r>
          <rPr>
            <sz val="8"/>
            <color indexed="81"/>
            <rFont val="Tahoma"/>
            <family val="2"/>
          </rPr>
          <t xml:space="preserve"> Signed renewal form returned and given to JF for consideration. Approved by JF and given to RT for consideration 23/05/08
</t>
        </r>
        <r>
          <rPr>
            <b/>
            <sz val="8"/>
            <color indexed="81"/>
            <rFont val="Tahoma"/>
            <family val="2"/>
          </rPr>
          <t xml:space="preserve">22/05/2008 </t>
        </r>
        <r>
          <rPr>
            <sz val="8"/>
            <color indexed="81"/>
            <rFont val="Tahoma"/>
            <family val="2"/>
          </rPr>
          <t xml:space="preserve">Richard Tullo signed but has requested agreement for all Delivery Managers in NSW before issuing. Email sent to all DMs requesting agreement by return email
</t>
        </r>
        <r>
          <rPr>
            <b/>
            <sz val="8"/>
            <color indexed="81"/>
            <rFont val="Tahoma"/>
            <family val="2"/>
          </rPr>
          <t>23/05/08</t>
        </r>
        <r>
          <rPr>
            <sz val="8"/>
            <color indexed="81"/>
            <rFont val="Tahoma"/>
            <family val="2"/>
          </rPr>
          <t xml:space="preserve"> Agreement from other DMs received.
</t>
        </r>
        <r>
          <rPr>
            <b/>
            <sz val="8"/>
            <color indexed="81"/>
            <rFont val="Tahoma"/>
            <family val="2"/>
          </rPr>
          <t xml:space="preserve">21/07/08 </t>
        </r>
        <r>
          <rPr>
            <sz val="8"/>
            <color indexed="81"/>
            <rFont val="Tahoma"/>
            <family val="2"/>
          </rPr>
          <t xml:space="preserve">Emailed J Gifford re pending expiry. J Gifford replied advising to close at end of month.
</t>
        </r>
        <r>
          <rPr>
            <b/>
            <sz val="8"/>
            <color indexed="81"/>
            <rFont val="Tahoma"/>
            <family val="2"/>
          </rPr>
          <t>31/07/08</t>
        </r>
        <r>
          <rPr>
            <sz val="8"/>
            <color indexed="81"/>
            <rFont val="Tahoma"/>
            <family val="2"/>
          </rPr>
          <t xml:space="preserve"> Emailed T Moore to close waiver if applicable</t>
        </r>
      </text>
    </comment>
    <comment ref="B62" authorId="2" shapeId="0" xr:uid="{EEB0AEA0-3214-4A93-A269-60371AB82D4B}">
      <text>
        <r>
          <rPr>
            <b/>
            <sz val="8"/>
            <color indexed="81"/>
            <rFont val="Tahoma"/>
            <family val="2"/>
          </rPr>
          <t xml:space="preserve">04/07/2007 </t>
        </r>
        <r>
          <rPr>
            <sz val="8"/>
            <color indexed="81"/>
            <rFont val="Tahoma"/>
            <family val="2"/>
          </rPr>
          <t xml:space="preserve">Number requested by Trevor Moore for Main South
</t>
        </r>
        <r>
          <rPr>
            <b/>
            <sz val="8"/>
            <color indexed="81"/>
            <rFont val="Tahoma"/>
            <family val="2"/>
          </rPr>
          <t xml:space="preserve">14/04/2009 </t>
        </r>
        <r>
          <rPr>
            <sz val="8"/>
            <color indexed="81"/>
            <rFont val="Tahoma"/>
            <family val="2"/>
          </rPr>
          <t>Status changed from Awaiting to Not Required as per Trevor Moore</t>
        </r>
      </text>
    </comment>
    <comment ref="B63" authorId="2" shapeId="0" xr:uid="{8DBBC446-2B91-4ABA-B18A-49810F23056C}">
      <text>
        <r>
          <rPr>
            <b/>
            <sz val="8"/>
            <color indexed="81"/>
            <rFont val="Tahoma"/>
            <family val="2"/>
          </rPr>
          <t xml:space="preserve">25/09/2007 </t>
        </r>
        <r>
          <rPr>
            <sz val="8"/>
            <color indexed="81"/>
            <rFont val="Tahoma"/>
            <family val="2"/>
          </rPr>
          <t xml:space="preserve">Trevor Moore confirmed that renewal is not required as type approval is due next week
</t>
        </r>
        <r>
          <rPr>
            <b/>
            <sz val="8"/>
            <color indexed="81"/>
            <rFont val="Tahoma"/>
            <family val="2"/>
          </rPr>
          <t>8/10/07</t>
        </r>
        <r>
          <rPr>
            <sz val="8"/>
            <color indexed="81"/>
            <rFont val="Tahoma"/>
            <family val="2"/>
          </rPr>
          <t xml:space="preserve"> Emailed T Moore and A Haberlin re outstanding type approval for now expired waiver
</t>
        </r>
        <r>
          <rPr>
            <b/>
            <sz val="8"/>
            <color indexed="81"/>
            <rFont val="Tahoma"/>
            <family val="2"/>
          </rPr>
          <t>19/12/07</t>
        </r>
        <r>
          <rPr>
            <sz val="8"/>
            <color indexed="81"/>
            <rFont val="Tahoma"/>
            <family val="2"/>
          </rPr>
          <t xml:space="preserve"> T Moore advised to leave waiver as expired
</t>
        </r>
        <r>
          <rPr>
            <b/>
            <sz val="8"/>
            <color indexed="81"/>
            <rFont val="Tahoma"/>
            <family val="2"/>
          </rPr>
          <t xml:space="preserve">17/04/2009 </t>
        </r>
        <r>
          <rPr>
            <sz val="8"/>
            <color indexed="81"/>
            <rFont val="Tahoma"/>
            <family val="2"/>
          </rPr>
          <t xml:space="preserve">Emailed Trevor Moore for renewal or close out of waiver
</t>
        </r>
        <r>
          <rPr>
            <b/>
            <sz val="8"/>
            <color indexed="81"/>
            <rFont val="Tahoma"/>
            <family val="2"/>
          </rPr>
          <t xml:space="preserve">14/07/2009 </t>
        </r>
        <r>
          <rPr>
            <sz val="8"/>
            <color indexed="81"/>
            <rFont val="Tahoma"/>
            <family val="2"/>
          </rPr>
          <t xml:space="preserve">Trevor Moore to check into this
</t>
        </r>
        <r>
          <rPr>
            <b/>
            <sz val="8"/>
            <color indexed="81"/>
            <rFont val="Tahoma"/>
            <family val="2"/>
          </rPr>
          <t xml:space="preserve">20/01/2010 </t>
        </r>
        <r>
          <rPr>
            <sz val="8"/>
            <color indexed="81"/>
            <rFont val="Tahoma"/>
            <family val="2"/>
          </rPr>
          <t xml:space="preserve">Drafted renewal and sent to Trevor to check. Hassan chasing renewal or close out
</t>
        </r>
        <r>
          <rPr>
            <b/>
            <sz val="8"/>
            <color indexed="81"/>
            <rFont val="Tahoma"/>
            <family val="2"/>
          </rPr>
          <t xml:space="preserve">28/04/2010 </t>
        </r>
        <r>
          <rPr>
            <sz val="8"/>
            <color indexed="81"/>
            <rFont val="Tahoma"/>
            <family val="2"/>
          </rPr>
          <t xml:space="preserve">Reviewed expired waiver with Trevor on 22/4/10 and then emailed today asking for renewal or close out
</t>
        </r>
        <r>
          <rPr>
            <b/>
            <sz val="8"/>
            <color indexed="81"/>
            <rFont val="Tahoma"/>
            <family val="2"/>
          </rPr>
          <t xml:space="preserve">31/05/2010 </t>
        </r>
        <r>
          <rPr>
            <sz val="8"/>
            <color indexed="81"/>
            <rFont val="Tahoma"/>
            <family val="2"/>
          </rPr>
          <t xml:space="preserve">Waiver renewed. Original waiver expired 30/09/2007. Renewed from 01/10/2007 to allow time for completion of type approval process
</t>
        </r>
        <r>
          <rPr>
            <b/>
            <sz val="8"/>
            <color indexed="81"/>
            <rFont val="Tahoma"/>
            <family val="2"/>
          </rPr>
          <t>6/12/2010</t>
        </r>
        <r>
          <rPr>
            <sz val="8"/>
            <color indexed="81"/>
            <rFont val="Tahoma"/>
            <family val="2"/>
          </rPr>
          <t xml:space="preserve"> Emailed Trevor Moore asking for renewal or close out by end of month
</t>
        </r>
        <r>
          <rPr>
            <b/>
            <sz val="8"/>
            <color indexed="81"/>
            <rFont val="Tahoma"/>
            <family val="2"/>
          </rPr>
          <t>9/12/2010 Trevor Watkins highlighted this waiver as applying to CRN. Inform Trevor if waiver is closed or renewed.
07/04/2011</t>
        </r>
        <r>
          <rPr>
            <sz val="8"/>
            <color indexed="81"/>
            <rFont val="Tahoma"/>
            <family val="2"/>
          </rPr>
          <t xml:space="preserve"> Emailed Trevor Moore to renew or close out.
</t>
        </r>
        <r>
          <rPr>
            <b/>
            <sz val="8"/>
            <color indexed="81"/>
            <rFont val="Tahoma"/>
            <family val="2"/>
          </rPr>
          <t xml:space="preserve">08/04/2011 </t>
        </r>
        <r>
          <rPr>
            <sz val="8"/>
            <color indexed="81"/>
            <rFont val="Tahoma"/>
            <family val="2"/>
          </rPr>
          <t xml:space="preserve">Trevor Moore arranging to renew.
</t>
        </r>
        <r>
          <rPr>
            <b/>
            <sz val="8"/>
            <color indexed="81"/>
            <rFont val="Tahoma"/>
            <family val="2"/>
          </rPr>
          <t>12/04/2011</t>
        </r>
        <r>
          <rPr>
            <sz val="8"/>
            <color indexed="81"/>
            <rFont val="Tahoma"/>
            <family val="2"/>
          </rPr>
          <t xml:space="preserve"> All required signatures received and EWAF recommended by John Furness. Currently with Mark Skanes for approval.
</t>
        </r>
        <r>
          <rPr>
            <b/>
            <sz val="8"/>
            <color indexed="81"/>
            <rFont val="Tahoma"/>
            <family val="2"/>
          </rPr>
          <t>3/05/2011 Mark Skanes rejected waiver renewal and instead Type Approval completed with report number TAR 05-0607-042 which closes out the waiver.</t>
        </r>
      </text>
    </comment>
    <comment ref="B64" authorId="1" shapeId="0" xr:uid="{9B9E3F64-D062-4AA9-A663-202491DBA7FC}">
      <text>
        <r>
          <rPr>
            <b/>
            <sz val="8"/>
            <color indexed="81"/>
            <rFont val="Tahoma"/>
            <family val="2"/>
          </rPr>
          <t xml:space="preserve">17/01/08 </t>
        </r>
        <r>
          <rPr>
            <sz val="8"/>
            <color indexed="81"/>
            <rFont val="Tahoma"/>
            <family val="2"/>
          </rPr>
          <t>Emailed Scott Jackson &amp; John Gifford re pending expiry date</t>
        </r>
        <r>
          <rPr>
            <sz val="8"/>
            <color indexed="81"/>
            <rFont val="Tahoma"/>
            <family val="2"/>
          </rPr>
          <t xml:space="preserve">
</t>
        </r>
        <r>
          <rPr>
            <b/>
            <sz val="8"/>
            <color indexed="81"/>
            <rFont val="Tahoma"/>
            <family val="2"/>
          </rPr>
          <t>13/02/08</t>
        </r>
        <r>
          <rPr>
            <sz val="8"/>
            <color indexed="81"/>
            <rFont val="Tahoma"/>
            <family val="2"/>
          </rPr>
          <t xml:space="preserve"> Re-emailed as no response received to date
J Gifford forwarded to Doug Adams &amp; Daryl Stewart
</t>
        </r>
        <r>
          <rPr>
            <b/>
            <sz val="8"/>
            <color indexed="81"/>
            <rFont val="Tahoma"/>
            <family val="2"/>
          </rPr>
          <t>28/02/08</t>
        </r>
        <r>
          <rPr>
            <sz val="8"/>
            <color indexed="81"/>
            <rFont val="Tahoma"/>
            <family val="2"/>
          </rPr>
          <t xml:space="preserve"> Re-emailed Doug Adams as no reply received
</t>
        </r>
        <r>
          <rPr>
            <b/>
            <sz val="8"/>
            <color indexed="81"/>
            <rFont val="Tahoma"/>
            <family val="2"/>
          </rPr>
          <t xml:space="preserve">04/11/2009 </t>
        </r>
        <r>
          <rPr>
            <sz val="8"/>
            <color indexed="81"/>
            <rFont val="Tahoma"/>
            <family val="2"/>
          </rPr>
          <t>Waiver closed following email on 28/10/09 from Moemedi Goitsemang, Signal Engineer confirming that Ulan CTC was commissioned in June 2008</t>
        </r>
      </text>
    </comment>
    <comment ref="B65" authorId="1" shapeId="0" xr:uid="{B333FA80-7381-47E9-A5CF-5D20F030A19E}">
      <text>
        <r>
          <rPr>
            <b/>
            <sz val="8"/>
            <color indexed="81"/>
            <rFont val="Tahoma"/>
            <family val="2"/>
          </rPr>
          <t xml:space="preserve">24/12/2007 </t>
        </r>
        <r>
          <rPr>
            <sz val="8"/>
            <color indexed="81"/>
            <rFont val="Tahoma"/>
            <family val="2"/>
          </rPr>
          <t>Renewed from 24/12/2007 to 24/06/2008</t>
        </r>
        <r>
          <rPr>
            <sz val="8"/>
            <color indexed="81"/>
            <rFont val="Tahoma"/>
            <family val="2"/>
          </rPr>
          <t xml:space="preserve">
</t>
        </r>
        <r>
          <rPr>
            <b/>
            <sz val="8"/>
            <color indexed="81"/>
            <rFont val="Tahoma"/>
            <family val="2"/>
          </rPr>
          <t>16/06/2008</t>
        </r>
        <r>
          <rPr>
            <sz val="8"/>
            <color indexed="81"/>
            <rFont val="Tahoma"/>
            <family val="2"/>
          </rPr>
          <t xml:space="preserve"> Email Christiaan Wessels in regards to waiver expiry 24/06/2008. 
</t>
        </r>
        <r>
          <rPr>
            <b/>
            <sz val="8"/>
            <color indexed="81"/>
            <rFont val="Tahoma"/>
            <family val="2"/>
          </rPr>
          <t xml:space="preserve">20/06/2008 </t>
        </r>
        <r>
          <rPr>
            <sz val="8"/>
            <color indexed="81"/>
            <rFont val="Tahoma"/>
            <family val="2"/>
          </rPr>
          <t xml:space="preserve">Christiaan has sent email to David (Railsignal) in regards to Type Approval for the stencil.
</t>
        </r>
        <r>
          <rPr>
            <b/>
            <sz val="8"/>
            <color indexed="81"/>
            <rFont val="Tahoma"/>
            <family val="2"/>
          </rPr>
          <t xml:space="preserve">23/06/2008 </t>
        </r>
        <r>
          <rPr>
            <sz val="8"/>
            <color indexed="81"/>
            <rFont val="Tahoma"/>
            <family val="2"/>
          </rPr>
          <t xml:space="preserve">Christiaan has sent email to John Gifford on 22/06/2008 for approval/Signature has attached type approval.
J Gifford forwarded renewal request.
</t>
        </r>
        <r>
          <rPr>
            <b/>
            <sz val="8"/>
            <color indexed="81"/>
            <rFont val="Tahoma"/>
            <family val="2"/>
          </rPr>
          <t>24/06/08</t>
        </r>
        <r>
          <rPr>
            <sz val="8"/>
            <color indexed="81"/>
            <rFont val="Tahoma"/>
            <family val="2"/>
          </rPr>
          <t xml:space="preserve"> Emailed Les Thomas for confirmation to renew waiver.
</t>
        </r>
        <r>
          <rPr>
            <b/>
            <sz val="8"/>
            <color indexed="81"/>
            <rFont val="Tahoma"/>
            <family val="2"/>
          </rPr>
          <t>27/06/08</t>
        </r>
        <r>
          <rPr>
            <sz val="8"/>
            <color indexed="81"/>
            <rFont val="Tahoma"/>
            <family val="2"/>
          </rPr>
          <t xml:space="preserve"> EWAR approved with all required signatures.
</t>
        </r>
        <r>
          <rPr>
            <b/>
            <sz val="8"/>
            <color indexed="81"/>
            <rFont val="Tahoma"/>
            <family val="2"/>
          </rPr>
          <t xml:space="preserve">11/07/08 </t>
        </r>
        <r>
          <rPr>
            <sz val="8"/>
            <color indexed="81"/>
            <rFont val="Tahoma"/>
            <family val="2"/>
          </rPr>
          <t xml:space="preserve">J Gifford advised that stencils were not adequate and type approval is refused. Waiver renewal now only to provide time to remove the stencils already in place. </t>
        </r>
        <r>
          <rPr>
            <b/>
            <sz val="8"/>
            <color indexed="81"/>
            <rFont val="Tahoma"/>
            <family val="2"/>
          </rPr>
          <t xml:space="preserve">WAIVER NOT TO BE RENEWED AGAIN
14/07/2009 </t>
        </r>
        <r>
          <rPr>
            <sz val="8"/>
            <color indexed="81"/>
            <rFont val="Tahoma"/>
            <family val="2"/>
          </rPr>
          <t xml:space="preserve">Trevor Moore confirmed that type approval is progressing but will be restricted to certain locations
</t>
        </r>
        <r>
          <rPr>
            <b/>
            <sz val="8"/>
            <color indexed="81"/>
            <rFont val="Tahoma"/>
            <family val="2"/>
          </rPr>
          <t xml:space="preserve">10/11/2009 </t>
        </r>
        <r>
          <rPr>
            <sz val="8"/>
            <color indexed="81"/>
            <rFont val="Tahoma"/>
            <family val="2"/>
          </rPr>
          <t xml:space="preserve">Renewal request received from Moemedi Goitsemang. Forwarded to Trevor Moore and Ben Leske for endorsement
</t>
        </r>
        <r>
          <rPr>
            <b/>
            <sz val="8"/>
            <color indexed="81"/>
            <rFont val="Tahoma"/>
            <family val="2"/>
          </rPr>
          <t xml:space="preserve">14/12/2009 </t>
        </r>
        <r>
          <rPr>
            <sz val="8"/>
            <color indexed="81"/>
            <rFont val="Tahoma"/>
            <family val="2"/>
          </rPr>
          <t xml:space="preserve">Note that John Gifford and Neil Sheedy have also asked for this waiver to be renewed. Emailed John Gifford to let him know that this renewal request is awaiting endorsement from Trevor Moore who will look at it tomorrow. 
</t>
        </r>
        <r>
          <rPr>
            <b/>
            <sz val="8"/>
            <color indexed="81"/>
            <rFont val="Tahoma"/>
            <family val="2"/>
          </rPr>
          <t xml:space="preserve">15/12/2009 </t>
        </r>
        <r>
          <rPr>
            <sz val="8"/>
            <color indexed="81"/>
            <rFont val="Tahoma"/>
            <family val="2"/>
          </rPr>
          <t xml:space="preserve">Emailed Trevor Moore a reminder that he was going to review waiver today
</t>
        </r>
        <r>
          <rPr>
            <b/>
            <sz val="8"/>
            <color indexed="81"/>
            <rFont val="Tahoma"/>
            <family val="2"/>
          </rPr>
          <t xml:space="preserve">19/02/2010 </t>
        </r>
        <r>
          <rPr>
            <sz val="8"/>
            <color indexed="81"/>
            <rFont val="Tahoma"/>
            <family val="2"/>
          </rPr>
          <t xml:space="preserve">John Furness asked me to arrange extension of this until 30/05/2010 following discussions with Tony Frazer. Forwarded email to Trevor Watkins so he can complete a new waiver form as I am not responsible for extending waiver.
</t>
        </r>
        <r>
          <rPr>
            <b/>
            <sz val="8"/>
            <color indexed="81"/>
            <rFont val="Tahoma"/>
            <family val="2"/>
          </rPr>
          <t xml:space="preserve">23/02/2010 </t>
        </r>
        <r>
          <rPr>
            <sz val="8"/>
            <color indexed="81"/>
            <rFont val="Tahoma"/>
            <family val="2"/>
          </rPr>
          <t xml:space="preserve">Trevor Watkins will be preparing renewal "Once I receive advice fron Signal Manager I will rewrite 500/SG/160707/060 depending on whether trialed signal equipment is to be type approved or removed from service"
</t>
        </r>
        <r>
          <rPr>
            <b/>
            <sz val="8"/>
            <color indexed="81"/>
            <rFont val="Tahoma"/>
            <family val="2"/>
          </rPr>
          <t xml:space="preserve">25/03/2010 </t>
        </r>
        <r>
          <rPr>
            <sz val="8"/>
            <color indexed="81"/>
            <rFont val="Tahoma"/>
            <family val="2"/>
          </rPr>
          <t xml:space="preserve">Waiver renewal received and submitted to JF for approval
</t>
        </r>
        <r>
          <rPr>
            <b/>
            <sz val="8"/>
            <color indexed="81"/>
            <rFont val="Tahoma"/>
            <family val="2"/>
          </rPr>
          <t xml:space="preserve">25/03/2010 </t>
        </r>
        <r>
          <rPr>
            <sz val="8"/>
            <color indexed="81"/>
            <rFont val="Tahoma"/>
            <family val="2"/>
          </rPr>
          <t xml:space="preserve">Waiver renewed with approval conditions "Please provide a report on whether its readable and what are drivers comments". Trevor Moore confirmed that this has been received as part of the type approval process which will not progress as the comments are unfavourable. This waiver will allow time for the stencils to be removed. 
</t>
        </r>
        <r>
          <rPr>
            <b/>
            <sz val="8"/>
            <color indexed="81"/>
            <rFont val="Tahoma"/>
            <family val="2"/>
          </rPr>
          <t xml:space="preserve">23/04/2010 </t>
        </r>
        <r>
          <rPr>
            <sz val="8"/>
            <color indexed="81"/>
            <rFont val="Tahoma"/>
            <family val="2"/>
          </rPr>
          <t xml:space="preserve">Trevor Moore is investigating close out of waiver 400/SG/200907/069 for the same thing. Believes that stencils have been replaced but needs to confirrm where and whether this waiver can be closed.
</t>
        </r>
        <r>
          <rPr>
            <b/>
            <sz val="8"/>
            <color indexed="81"/>
            <rFont val="Tahoma"/>
            <family val="2"/>
          </rPr>
          <t xml:space="preserve">24/06/2010 </t>
        </r>
        <r>
          <rPr>
            <sz val="8"/>
            <color indexed="81"/>
            <rFont val="Tahoma"/>
            <family val="2"/>
          </rPr>
          <t xml:space="preserve">Emailed Trevor Watkins for renewal or close out
</t>
        </r>
        <r>
          <rPr>
            <b/>
            <sz val="8"/>
            <color indexed="81"/>
            <rFont val="Tahoma"/>
            <family val="2"/>
          </rPr>
          <t xml:space="preserve">22/09/2010 </t>
        </r>
        <r>
          <rPr>
            <sz val="8"/>
            <color indexed="81"/>
            <rFont val="Tahoma"/>
            <family val="2"/>
          </rPr>
          <t xml:space="preserve">Email Trevor Watkins again asking for renewal or close out
</t>
        </r>
        <r>
          <rPr>
            <b/>
            <sz val="8"/>
            <color indexed="81"/>
            <rFont val="Tahoma"/>
            <family val="2"/>
          </rPr>
          <t xml:space="preserve">8/12/2010 </t>
        </r>
        <r>
          <rPr>
            <sz val="8"/>
            <color indexed="81"/>
            <rFont val="Tahoma"/>
            <family val="2"/>
          </rPr>
          <t xml:space="preserve">Trevor Watkins is progressing renewal or close out
</t>
        </r>
        <r>
          <rPr>
            <b/>
            <sz val="8"/>
            <color indexed="81"/>
            <rFont val="Tahoma"/>
            <family val="2"/>
          </rPr>
          <t xml:space="preserve">07/04/2011 </t>
        </r>
        <r>
          <rPr>
            <sz val="8"/>
            <color indexed="81"/>
            <rFont val="Tahoma"/>
            <family val="2"/>
          </rPr>
          <t xml:space="preserve">Emailed Trevor Watkins to follow up on renewal or close out.
</t>
        </r>
        <r>
          <rPr>
            <b/>
            <sz val="8"/>
            <color indexed="81"/>
            <rFont val="Tahoma"/>
            <family val="2"/>
          </rPr>
          <t xml:space="preserve">07/04/2011 </t>
        </r>
        <r>
          <rPr>
            <sz val="8"/>
            <color indexed="81"/>
            <rFont val="Tahoma"/>
            <family val="2"/>
          </rPr>
          <t xml:space="preserve">Trevor Watkins advised an EWAF was prepared but instead it was decided to proceed ASAP with rectification works to remove requirement for waiver. Trevor will chase up with Signal Maintener and advise further.
</t>
        </r>
        <r>
          <rPr>
            <b/>
            <sz val="8"/>
            <color indexed="81"/>
            <rFont val="Tahoma"/>
            <family val="2"/>
          </rPr>
          <t xml:space="preserve">08/04/2011 </t>
        </r>
        <r>
          <rPr>
            <sz val="8"/>
            <color indexed="81"/>
            <rFont val="Tahoma"/>
            <family val="2"/>
          </rPr>
          <t xml:space="preserve">Trevor Watkins advised that signal equipment is on order, and change out planned for mid June (upon receipt of signal equipment).
</t>
        </r>
        <r>
          <rPr>
            <b/>
            <sz val="8"/>
            <color indexed="81"/>
            <rFont val="Tahoma"/>
            <family val="2"/>
          </rPr>
          <t>14/04/2011</t>
        </r>
        <r>
          <rPr>
            <sz val="8"/>
            <color indexed="81"/>
            <rFont val="Tahoma"/>
            <family val="2"/>
          </rPr>
          <t xml:space="preserve"> All required signatures received and EWAF recommended by John Furness. Currently with Mark Skanes for approval.
</t>
        </r>
        <r>
          <rPr>
            <b/>
            <sz val="8"/>
            <color indexed="81"/>
            <rFont val="Tahoma"/>
            <family val="2"/>
          </rPr>
          <t xml:space="preserve">14/04/2011 </t>
        </r>
        <r>
          <rPr>
            <sz val="8"/>
            <color indexed="81"/>
            <rFont val="Tahoma"/>
            <family val="2"/>
          </rPr>
          <t xml:space="preserve">Waiver renewed. Previously expired 30 June 2010, renewed until 30 June 2011.
</t>
        </r>
        <r>
          <rPr>
            <b/>
            <sz val="8"/>
            <color indexed="81"/>
            <rFont val="Tahoma"/>
            <family val="2"/>
          </rPr>
          <t>06/06/2011</t>
        </r>
        <r>
          <rPr>
            <sz val="8"/>
            <color indexed="81"/>
            <rFont val="Tahoma"/>
            <family val="2"/>
          </rPr>
          <t xml:space="preserve"> Katrina Bowden noticed second page missing while doing compliance check (refer to email on 6 June)
</t>
        </r>
        <r>
          <rPr>
            <b/>
            <sz val="8"/>
            <color indexed="81"/>
            <rFont val="Tahoma"/>
            <family val="2"/>
          </rPr>
          <t xml:space="preserve">03/08/2011 </t>
        </r>
        <r>
          <rPr>
            <sz val="8"/>
            <color indexed="81"/>
            <rFont val="Tahoma"/>
            <family val="2"/>
          </rPr>
          <t xml:space="preserve">Waiver needs to be closed out - emailed Trevor Watkins and Trevor Moore to see if Type Approval going ahead or need DM's close out statement. 
Trevor confirmed that Kevin Brown is currently in the process of changing out the signals to standard. There is currently a delay due to a technical issue when the signal change out was attempted last week but hopefully should be completed next week and waiver will not be required and can be closed out.
</t>
        </r>
        <r>
          <rPr>
            <b/>
            <sz val="8"/>
            <color indexed="81"/>
            <rFont val="Tahoma"/>
            <family val="2"/>
          </rPr>
          <t xml:space="preserve">16/08/2011 </t>
        </r>
        <r>
          <rPr>
            <sz val="8"/>
            <color indexed="81"/>
            <rFont val="Tahoma"/>
            <family val="2"/>
          </rPr>
          <t xml:space="preserve">Followed up with Trevor Watkins on whether ok to seek DM close out on waiver now from Ben Leske (EW).
</t>
        </r>
        <r>
          <rPr>
            <b/>
            <sz val="8"/>
            <color indexed="81"/>
            <rFont val="Tahoma"/>
            <family val="2"/>
          </rPr>
          <t xml:space="preserve">22/08/2011 </t>
        </r>
        <r>
          <rPr>
            <sz val="8"/>
            <color indexed="81"/>
            <rFont val="Tahoma"/>
            <family val="2"/>
          </rPr>
          <t xml:space="preserve">Trevor confirmed it's ok to close out but it's CRN so Tofiq Ahmed needs to do it.
</t>
        </r>
        <r>
          <rPr>
            <b/>
            <sz val="8"/>
            <color indexed="81"/>
            <rFont val="Tahoma"/>
            <family val="2"/>
          </rPr>
          <t xml:space="preserve">24/08/2011 </t>
        </r>
        <r>
          <rPr>
            <sz val="8"/>
            <color indexed="81"/>
            <rFont val="Tahoma"/>
            <family val="2"/>
          </rPr>
          <t xml:space="preserve">Emailed Tofiq requesting close out statement. Received close out statement from Tofiq.
</t>
        </r>
        <r>
          <rPr>
            <b/>
            <sz val="8"/>
            <color indexed="81"/>
            <rFont val="Tahoma"/>
            <family val="2"/>
          </rPr>
          <t xml:space="preserve">29/08/2011 </t>
        </r>
        <r>
          <rPr>
            <sz val="8"/>
            <color indexed="81"/>
            <rFont val="Tahoma"/>
            <family val="2"/>
          </rPr>
          <t xml:space="preserve">John Furness recommended for close out. Needs final sign off from Mike van de Worp then can be closed.
</t>
        </r>
      </text>
    </comment>
    <comment ref="B66" authorId="1" shapeId="0" xr:uid="{BD7EFCB4-E70D-4221-82D3-23B65853913E}">
      <text>
        <r>
          <rPr>
            <b/>
            <sz val="8"/>
            <color indexed="81"/>
            <rFont val="Tahoma"/>
            <family val="2"/>
          </rPr>
          <t xml:space="preserve">17/01/08 </t>
        </r>
        <r>
          <rPr>
            <sz val="8"/>
            <color indexed="81"/>
            <rFont val="Tahoma"/>
            <family val="2"/>
          </rPr>
          <t>Emailed Trevor Moore &amp; Kevin Hure re pending expiry date</t>
        </r>
        <r>
          <rPr>
            <sz val="8"/>
            <color indexed="81"/>
            <rFont val="Tahoma"/>
            <family val="2"/>
          </rPr>
          <t xml:space="preserve">
</t>
        </r>
        <r>
          <rPr>
            <b/>
            <sz val="8"/>
            <color indexed="81"/>
            <rFont val="Tahoma"/>
            <family val="2"/>
          </rPr>
          <t xml:space="preserve">18/02/2008 </t>
        </r>
        <r>
          <rPr>
            <sz val="8"/>
            <color indexed="81"/>
            <rFont val="Tahoma"/>
            <family val="2"/>
          </rPr>
          <t xml:space="preserve">New Equipment approval received via Arthur Haberlin for submission to March SC. Awaiting SC cover from TM.
</t>
        </r>
        <r>
          <rPr>
            <b/>
            <sz val="8"/>
            <color indexed="81"/>
            <rFont val="Tahoma"/>
            <family val="2"/>
          </rPr>
          <t xml:space="preserve">09/04/2008 </t>
        </r>
        <r>
          <rPr>
            <sz val="8"/>
            <color indexed="81"/>
            <rFont val="Tahoma"/>
            <family val="2"/>
          </rPr>
          <t>Closed - New Equipment &amp; System Approval 08-08-10-083 approved by ARTC Safety Committee 11/03/2008</t>
        </r>
      </text>
    </comment>
    <comment ref="B67" authorId="1" shapeId="0" xr:uid="{D48E7C8B-DA9C-48DA-B628-05734041F068}">
      <text>
        <r>
          <rPr>
            <b/>
            <sz val="8"/>
            <color indexed="81"/>
            <rFont val="Tahoma"/>
            <family val="2"/>
          </rPr>
          <t xml:space="preserve">24/12/2007 </t>
        </r>
        <r>
          <rPr>
            <sz val="8"/>
            <color indexed="81"/>
            <rFont val="Tahoma"/>
            <family val="2"/>
          </rPr>
          <t xml:space="preserve">Waiver renewed from 15/12/2007 to 30/06/2008 pending review and possible revision of standard SPS 49
</t>
        </r>
        <r>
          <rPr>
            <b/>
            <sz val="8"/>
            <color indexed="81"/>
            <rFont val="Tahoma"/>
            <family val="2"/>
          </rPr>
          <t xml:space="preserve">27/06/08 </t>
        </r>
        <r>
          <rPr>
            <sz val="8"/>
            <color indexed="81"/>
            <rFont val="Tahoma"/>
            <family val="2"/>
          </rPr>
          <t xml:space="preserve">Emailed K Driver &amp; J Gifford to attain signatures for EWAR.
</t>
        </r>
        <r>
          <rPr>
            <b/>
            <sz val="8"/>
            <color indexed="81"/>
            <rFont val="Tahoma"/>
            <family val="2"/>
          </rPr>
          <t>04/07/08</t>
        </r>
        <r>
          <rPr>
            <sz val="8"/>
            <color indexed="81"/>
            <rFont val="Tahoma"/>
            <family val="2"/>
          </rPr>
          <t xml:space="preserve"> Emailed J Ogilvy, S Fleck, C Crump &amp; L Thomas seeking approval to renew waiver. L Thomas replied in agreement
</t>
        </r>
        <r>
          <rPr>
            <b/>
            <sz val="8"/>
            <color indexed="81"/>
            <rFont val="Tahoma"/>
            <family val="2"/>
          </rPr>
          <t>06/07/08</t>
        </r>
        <r>
          <rPr>
            <sz val="8"/>
            <color indexed="81"/>
            <rFont val="Tahoma"/>
            <family val="2"/>
          </rPr>
          <t xml:space="preserve"> Received reply from J Ogilvy &amp; C Crump agreeing to extension
</t>
        </r>
        <r>
          <rPr>
            <b/>
            <sz val="8"/>
            <color indexed="81"/>
            <rFont val="Tahoma"/>
            <family val="2"/>
          </rPr>
          <t>23/07/08</t>
        </r>
        <r>
          <rPr>
            <sz val="8"/>
            <color indexed="81"/>
            <rFont val="Tahoma"/>
            <family val="2"/>
          </rPr>
          <t xml:space="preserve"> JF approved
</t>
        </r>
        <r>
          <rPr>
            <b/>
            <sz val="8"/>
            <color indexed="81"/>
            <rFont val="Tahoma"/>
            <family val="2"/>
          </rPr>
          <t xml:space="preserve">14/07/2009 </t>
        </r>
        <r>
          <rPr>
            <sz val="8"/>
            <color indexed="81"/>
            <rFont val="Tahoma"/>
            <family val="2"/>
          </rPr>
          <t xml:space="preserve">Trevor Moore to check that new standard includes this requirement
</t>
        </r>
        <r>
          <rPr>
            <b/>
            <sz val="8"/>
            <color indexed="81"/>
            <rFont val="Tahoma"/>
            <family val="2"/>
          </rPr>
          <t xml:space="preserve">23/04/2010 </t>
        </r>
        <r>
          <rPr>
            <sz val="8"/>
            <color indexed="81"/>
            <rFont val="Tahoma"/>
            <family val="2"/>
          </rPr>
          <t xml:space="preserve">Following review of expired waiver with Trevor Moore, prepared draft renewal for TM to endorse. Will add waiver to Issues Register for SPS 49 which TM will add to project plan for 2010/11.
</t>
        </r>
        <r>
          <rPr>
            <b/>
            <sz val="8"/>
            <color indexed="81"/>
            <rFont val="Tahoma"/>
            <family val="2"/>
          </rPr>
          <t>31/05/2010</t>
        </r>
        <r>
          <rPr>
            <sz val="8"/>
            <color indexed="81"/>
            <rFont val="Tahoma"/>
            <family val="2"/>
          </rPr>
          <t xml:space="preserve"> Waiver renewed. Original waiver expired 31/12/2008. Renewed from 01/01/2009 to 31/12/2011 as standard will be reviewed as part of 2010/2011 Signals Standards Review project.
</t>
        </r>
        <r>
          <rPr>
            <b/>
            <sz val="8"/>
            <color indexed="81"/>
            <rFont val="Tahoma"/>
            <family val="2"/>
          </rPr>
          <t xml:space="preserve">24/11/2011 </t>
        </r>
        <r>
          <rPr>
            <sz val="8"/>
            <color indexed="81"/>
            <rFont val="Tahoma"/>
            <family val="2"/>
          </rPr>
          <t xml:space="preserve">Emailed Trevor Moore re waiver expiring soon - needs renewal docs if it's to be renewed.
</t>
        </r>
        <r>
          <rPr>
            <b/>
            <sz val="8"/>
            <color indexed="81"/>
            <rFont val="Tahoma"/>
            <family val="2"/>
          </rPr>
          <t xml:space="preserve">10/01/2012 </t>
        </r>
        <r>
          <rPr>
            <sz val="8"/>
            <color indexed="81"/>
            <rFont val="Tahoma"/>
            <family val="2"/>
          </rPr>
          <t xml:space="preserve">Emailed Trevor Moore advising waiver is expired
</t>
        </r>
        <r>
          <rPr>
            <b/>
            <sz val="8"/>
            <color indexed="81"/>
            <rFont val="Tahoma"/>
            <family val="2"/>
          </rPr>
          <t xml:space="preserve">5/03/2013 </t>
        </r>
        <r>
          <rPr>
            <sz val="8"/>
            <color indexed="81"/>
            <rFont val="Tahoma"/>
            <family val="2"/>
          </rPr>
          <t xml:space="preserve">Emailed Ian Maydew &amp; Trevor Moore for status report on expired signalling waivers pending type approval.
</t>
        </r>
        <r>
          <rPr>
            <b/>
            <sz val="8"/>
            <color indexed="81"/>
            <rFont val="Tahoma"/>
            <family val="2"/>
          </rPr>
          <t xml:space="preserve">6/03/2015 </t>
        </r>
        <r>
          <rPr>
            <sz val="8"/>
            <color indexed="81"/>
            <rFont val="Tahoma"/>
            <family val="2"/>
          </rPr>
          <t>John Furness approved close out due to updates to SPS 49.</t>
        </r>
      </text>
    </comment>
    <comment ref="B68" authorId="2" shapeId="0" xr:uid="{95AE0D66-66B9-44C6-986B-879088DBD40A}">
      <text>
        <r>
          <rPr>
            <b/>
            <sz val="8"/>
            <color indexed="81"/>
            <rFont val="Tahoma"/>
            <family val="2"/>
          </rPr>
          <t xml:space="preserve">27/07/2007 </t>
        </r>
        <r>
          <rPr>
            <sz val="8"/>
            <color indexed="81"/>
            <rFont val="Tahoma"/>
            <family val="2"/>
          </rPr>
          <t xml:space="preserve">Requested by Trevor Moore for Signals overlap
</t>
        </r>
        <r>
          <rPr>
            <b/>
            <sz val="8"/>
            <color indexed="81"/>
            <rFont val="Tahoma"/>
            <family val="2"/>
          </rPr>
          <t xml:space="preserve">27/07/2007 </t>
        </r>
        <r>
          <rPr>
            <sz val="8"/>
            <color indexed="81"/>
            <rFont val="Tahoma"/>
            <family val="2"/>
          </rPr>
          <t xml:space="preserve">Waiver received - awaiting signatures from CM and Signal Manager Vic - but submitted to Duncan McLeod for consideration anyway
</t>
        </r>
        <r>
          <rPr>
            <b/>
            <sz val="8"/>
            <color indexed="81"/>
            <rFont val="Tahoma"/>
            <family val="2"/>
          </rPr>
          <t xml:space="preserve">30/07/2007 </t>
        </r>
        <r>
          <rPr>
            <sz val="8"/>
            <color indexed="81"/>
            <rFont val="Tahoma"/>
            <family val="2"/>
          </rPr>
          <t xml:space="preserve">Trevor Moore to prepare SC paper f/r approval of this waiver as per Duncan McLeod
</t>
        </r>
        <r>
          <rPr>
            <b/>
            <sz val="8"/>
            <color indexed="81"/>
            <rFont val="Tahoma"/>
            <family val="2"/>
          </rPr>
          <t xml:space="preserve">15/08/2007 </t>
        </r>
        <r>
          <rPr>
            <sz val="8"/>
            <color indexed="81"/>
            <rFont val="Tahoma"/>
            <family val="2"/>
          </rPr>
          <t xml:space="preserve">Approved by Risk &amp; Safety Committee on 14/8/07 per Tim Ryan. Submitted to Duncan McLeod for signature
</t>
        </r>
        <r>
          <rPr>
            <b/>
            <sz val="8"/>
            <color indexed="81"/>
            <rFont val="Tahoma"/>
            <family val="2"/>
          </rPr>
          <t xml:space="preserve">15/08/2007 </t>
        </r>
        <r>
          <rPr>
            <sz val="8"/>
            <color indexed="81"/>
            <rFont val="Tahoma"/>
            <family val="2"/>
          </rPr>
          <t>Endorsed by Duncan, submitted to Mark Skanes for approval</t>
        </r>
      </text>
    </comment>
    <comment ref="B69" authorId="2" shapeId="0" xr:uid="{9CDCADFC-E351-4CE5-BFB4-5AA371FB1617}">
      <text>
        <r>
          <rPr>
            <b/>
            <sz val="8"/>
            <color indexed="81"/>
            <rFont val="Tahoma"/>
            <family val="2"/>
          </rPr>
          <t xml:space="preserve">27/08/07 </t>
        </r>
        <r>
          <rPr>
            <sz val="8"/>
            <color indexed="81"/>
            <rFont val="Tahoma"/>
            <family val="2"/>
          </rPr>
          <t xml:space="preserve">Number requested by Ken Driver on Thurs 23/8 for waiver to standards SMP 36 and SC 03 01. To be used on the Southern Corridor at Bomen only, affects only ARTC South signals
</t>
        </r>
        <r>
          <rPr>
            <b/>
            <sz val="8"/>
            <color indexed="81"/>
            <rFont val="Tahoma"/>
            <family val="2"/>
          </rPr>
          <t xml:space="preserve">10/09/2007 </t>
        </r>
        <r>
          <rPr>
            <sz val="8"/>
            <color indexed="81"/>
            <rFont val="Tahoma"/>
            <family val="2"/>
          </rPr>
          <t>Waiver application received via email from Trevor Moore (number originally allocated was 700/SG/270807/064) and submitted to John Furness for approval</t>
        </r>
      </text>
    </comment>
    <comment ref="B70" authorId="2" shapeId="0" xr:uid="{B425B093-BCDE-4FB1-80B6-51B33D9E07A9}">
      <text>
        <r>
          <rPr>
            <b/>
            <sz val="8"/>
            <color indexed="81"/>
            <rFont val="Tahoma"/>
            <family val="2"/>
          </rPr>
          <t>28/08/07</t>
        </r>
        <r>
          <rPr>
            <sz val="8"/>
            <color indexed="81"/>
            <rFont val="Tahoma"/>
            <family val="2"/>
          </rPr>
          <t xml:space="preserve"> Requested by A Haberlin for use of grade crossing predictor where traction current flows at Craigieburn
</t>
        </r>
        <r>
          <rPr>
            <b/>
            <sz val="8"/>
            <color indexed="81"/>
            <rFont val="Tahoma"/>
            <family val="2"/>
          </rPr>
          <t xml:space="preserve">14/04/2009 </t>
        </r>
        <r>
          <rPr>
            <sz val="8"/>
            <color indexed="81"/>
            <rFont val="Tahoma"/>
            <family val="2"/>
          </rPr>
          <t>Status changed from Awaiting to Not Required as per Trevor Moore</t>
        </r>
        <r>
          <rPr>
            <sz val="8"/>
            <color indexed="81"/>
            <rFont val="Tahoma"/>
            <family val="2"/>
          </rPr>
          <t xml:space="preserve">
</t>
        </r>
      </text>
    </comment>
    <comment ref="B71" authorId="1" shapeId="0" xr:uid="{28167B4B-8324-40F9-98FC-5E7ACA0B6191}">
      <text>
        <r>
          <rPr>
            <b/>
            <sz val="8"/>
            <color indexed="81"/>
            <rFont val="Tahoma"/>
            <family val="2"/>
          </rPr>
          <t xml:space="preserve">24/12/2007 </t>
        </r>
        <r>
          <rPr>
            <sz val="8"/>
            <color indexed="81"/>
            <rFont val="Tahoma"/>
            <family val="2"/>
          </rPr>
          <t xml:space="preserve">Waiver renewed from 31/11/2007 to 28/02/2008. Reason for renewal: the Human Factors Study has been completed, however, recommendations have not yet been implemented. An extension is required to determine and carry out the actions required.
</t>
        </r>
        <r>
          <rPr>
            <b/>
            <sz val="8"/>
            <color indexed="81"/>
            <rFont val="Tahoma"/>
            <family val="2"/>
          </rPr>
          <t>25/02/08</t>
        </r>
        <r>
          <rPr>
            <sz val="8"/>
            <color indexed="81"/>
            <rFont val="Tahoma"/>
            <family val="2"/>
          </rPr>
          <t xml:space="preserve"> Emailed Doug Adams &amp; John Gifford re pending expiry 28/02/08
</t>
        </r>
        <r>
          <rPr>
            <b/>
            <sz val="8"/>
            <color indexed="81"/>
            <rFont val="Tahoma"/>
            <family val="2"/>
          </rPr>
          <t>06/03/08</t>
        </r>
        <r>
          <rPr>
            <sz val="8"/>
            <color indexed="81"/>
            <rFont val="Tahoma"/>
            <family val="2"/>
          </rPr>
          <t xml:space="preserve"> Re-emailed D Adams as no response received.
</t>
        </r>
        <r>
          <rPr>
            <b/>
            <sz val="8"/>
            <color indexed="81"/>
            <rFont val="Tahoma"/>
            <family val="2"/>
          </rPr>
          <t>12/03/08</t>
        </r>
        <r>
          <rPr>
            <sz val="8"/>
            <color indexed="81"/>
            <rFont val="Tahoma"/>
            <family val="2"/>
          </rPr>
          <t xml:space="preserve"> Emailed Lauren Heckenberg to follow up with Richard Crooks
</t>
        </r>
        <r>
          <rPr>
            <b/>
            <sz val="8"/>
            <color indexed="81"/>
            <rFont val="Tahoma"/>
            <family val="2"/>
          </rPr>
          <t xml:space="preserve">13/10/2009 </t>
        </r>
        <r>
          <rPr>
            <sz val="8"/>
            <color indexed="81"/>
            <rFont val="Tahoma"/>
            <family val="2"/>
          </rPr>
          <t xml:space="preserve">Doug Adams looking at renewing this waiver
</t>
        </r>
        <r>
          <rPr>
            <b/>
            <sz val="8"/>
            <color indexed="81"/>
            <rFont val="Tahoma"/>
            <family val="2"/>
          </rPr>
          <t xml:space="preserve">25/11/2009 </t>
        </r>
        <r>
          <rPr>
            <sz val="8"/>
            <color indexed="81"/>
            <rFont val="Tahoma"/>
            <family val="2"/>
          </rPr>
          <t xml:space="preserve">Renewal received from Doug Adams. Requested copies of the three attachments referred to in the waiver application which weren't submitted with waiver request before submitting to John Furness for approval.
</t>
        </r>
        <r>
          <rPr>
            <b/>
            <sz val="8"/>
            <color indexed="81"/>
            <rFont val="Tahoma"/>
            <family val="2"/>
          </rPr>
          <t xml:space="preserve">26/11/2009 </t>
        </r>
        <r>
          <rPr>
            <sz val="8"/>
            <color indexed="81"/>
            <rFont val="Tahoma"/>
            <family val="2"/>
          </rPr>
          <t xml:space="preserve">Attachments supplied by Doug Adams. Submitted to John Furness for approval.
</t>
        </r>
        <r>
          <rPr>
            <b/>
            <sz val="8"/>
            <color indexed="81"/>
            <rFont val="Tahoma"/>
            <family val="2"/>
          </rPr>
          <t xml:space="preserve">26/11/2009 </t>
        </r>
        <r>
          <rPr>
            <sz val="8"/>
            <color indexed="81"/>
            <rFont val="Tahoma"/>
            <family val="2"/>
          </rPr>
          <t xml:space="preserve">Approved by John Furness. Submitted to Rob Rath for signature
</t>
        </r>
        <r>
          <rPr>
            <b/>
            <sz val="8"/>
            <color indexed="81"/>
            <rFont val="Tahoma"/>
            <family val="2"/>
          </rPr>
          <t xml:space="preserve">27/11/2009 Original waiver expired 28/02/2008. Renewed from 01/10/2009 to 31/01/2010.
18/01/2010 </t>
        </r>
        <r>
          <rPr>
            <sz val="8"/>
            <color indexed="81"/>
            <rFont val="Tahoma"/>
            <family val="2"/>
          </rPr>
          <t xml:space="preserve">Emailed Doug Adams for renewal or close out (note: Doug Adams on leave until 27/1/10)
</t>
        </r>
        <r>
          <rPr>
            <b/>
            <sz val="8"/>
            <color indexed="81"/>
            <rFont val="Tahoma"/>
            <family val="2"/>
          </rPr>
          <t xml:space="preserve">09/02/2010 </t>
        </r>
        <r>
          <rPr>
            <sz val="8"/>
            <color indexed="81"/>
            <rFont val="Tahoma"/>
            <family val="2"/>
          </rPr>
          <t xml:space="preserve">Hassan submitted renewal to John Ogilvy for endorsement however JO will not endorse until he knows how type approval is progressing as it needs to be used at another location and type approval was requested two years ago. Emailed Trevor Moore 11/2/10 for update on type approval
</t>
        </r>
        <r>
          <rPr>
            <b/>
            <sz val="8"/>
            <color indexed="81"/>
            <rFont val="Tahoma"/>
            <family val="2"/>
          </rPr>
          <t xml:space="preserve">15/02/2010 </t>
        </r>
        <r>
          <rPr>
            <sz val="8"/>
            <color indexed="81"/>
            <rFont val="Tahoma"/>
            <family val="2"/>
          </rPr>
          <t xml:space="preserve">Hassan submitted waiver endorsed by John Ogilvy with the proviso that Trevor Moore progresses the type approval asap. Submitted to John Furness 16/02/2010 for approval
</t>
        </r>
        <r>
          <rPr>
            <b/>
            <sz val="8"/>
            <color indexed="81"/>
            <rFont val="Tahoma"/>
            <family val="2"/>
          </rPr>
          <t xml:space="preserve">25/02/2010 </t>
        </r>
        <r>
          <rPr>
            <sz val="8"/>
            <color indexed="81"/>
            <rFont val="Tahoma"/>
            <family val="2"/>
          </rPr>
          <t xml:space="preserve">Renewed from 31/01/2010 to 31/07/2010
</t>
        </r>
        <r>
          <rPr>
            <b/>
            <sz val="8"/>
            <color indexed="81"/>
            <rFont val="Tahoma"/>
            <family val="2"/>
          </rPr>
          <t xml:space="preserve">26/07/2010 </t>
        </r>
        <r>
          <rPr>
            <sz val="8"/>
            <color indexed="81"/>
            <rFont val="Tahoma"/>
            <family val="2"/>
          </rPr>
          <t xml:space="preserve">Trevor Moore has indicated that this waiver can be closed as the device was approved for use at Braunstone by the R&amp;SC. Trevor will sign off on 28/07/2010 to close out
</t>
        </r>
        <r>
          <rPr>
            <b/>
            <sz val="8"/>
            <color indexed="81"/>
            <rFont val="Tahoma"/>
            <family val="2"/>
          </rPr>
          <t>30/07/2010 Waiver closed by Trevor Moore "Approved by Safety Committee May 2010"</t>
        </r>
      </text>
    </comment>
    <comment ref="B72" authorId="2" shapeId="0" xr:uid="{227DEFCA-913B-4647-9955-BC67DF759F24}">
      <text>
        <r>
          <rPr>
            <b/>
            <sz val="8"/>
            <color indexed="81"/>
            <rFont val="Tahoma"/>
            <family val="2"/>
          </rPr>
          <t xml:space="preserve">10/09/2007 </t>
        </r>
        <r>
          <rPr>
            <sz val="8"/>
            <color indexed="81"/>
            <rFont val="Tahoma"/>
            <family val="2"/>
          </rPr>
          <t xml:space="preserve">Waiver application received via email from Trevor Moore with unallocated number of 700/SG/240807/065 - changed to 700/SG/240807/067. Submitted to John Furness for approval
</t>
        </r>
        <r>
          <rPr>
            <b/>
            <sz val="8"/>
            <color indexed="81"/>
            <rFont val="Tahoma"/>
            <family val="2"/>
          </rPr>
          <t>10/9/07</t>
        </r>
        <r>
          <rPr>
            <sz val="8"/>
            <color indexed="81"/>
            <rFont val="Tahoma"/>
            <family val="2"/>
          </rPr>
          <t xml:space="preserve"> J Furness approved with condition, so emailed to K Driver to accept condition 
</t>
        </r>
        <r>
          <rPr>
            <b/>
            <sz val="8"/>
            <color indexed="81"/>
            <rFont val="Tahoma"/>
            <family val="2"/>
          </rPr>
          <t>11/9/07</t>
        </r>
        <r>
          <rPr>
            <sz val="8"/>
            <color indexed="81"/>
            <rFont val="Tahoma"/>
            <family val="2"/>
          </rPr>
          <t xml:space="preserve"> K Driver has signed waiver to accept condition
</t>
        </r>
        <r>
          <rPr>
            <b/>
            <sz val="8"/>
            <color indexed="81"/>
            <rFont val="Tahoma"/>
            <family val="2"/>
          </rPr>
          <t>22/10/07</t>
        </r>
        <r>
          <rPr>
            <sz val="8"/>
            <color indexed="81"/>
            <rFont val="Tahoma"/>
            <family val="2"/>
          </rPr>
          <t xml:space="preserve"> Hassan Elaina forwarded details to close waiver, including renewal form completed by K Driver to cover period between 18 Sep 07 and 12 Oct 07 as original condition was for decommissioning on 18 Sep 07. Renewal form never submitted to Stds Dept but confirmation of decommissioning received today for close out.</t>
        </r>
      </text>
    </comment>
    <comment ref="B73" authorId="1" shapeId="0" xr:uid="{FF33393E-B2DB-4C4A-8809-EC733E1F583B}">
      <text>
        <r>
          <rPr>
            <b/>
            <sz val="8"/>
            <color indexed="81"/>
            <rFont val="Tahoma"/>
            <family val="2"/>
          </rPr>
          <t xml:space="preserve">18/03/08 </t>
        </r>
        <r>
          <rPr>
            <sz val="8"/>
            <color indexed="81"/>
            <rFont val="Tahoma"/>
            <family val="2"/>
          </rPr>
          <t>Emailed Matt Walker re pending expiry</t>
        </r>
        <r>
          <rPr>
            <sz val="8"/>
            <color indexed="81"/>
            <rFont val="Tahoma"/>
            <family val="2"/>
          </rPr>
          <t xml:space="preserve">
</t>
        </r>
        <r>
          <rPr>
            <b/>
            <sz val="8"/>
            <color indexed="81"/>
            <rFont val="Tahoma"/>
            <family val="2"/>
          </rPr>
          <t xml:space="preserve">20/03/08 </t>
        </r>
        <r>
          <rPr>
            <sz val="8"/>
            <color indexed="81"/>
            <rFont val="Tahoma"/>
            <family val="2"/>
          </rPr>
          <t xml:space="preserve">Signed renewal form received from Matt to go to JF on 28/03/08
</t>
        </r>
        <r>
          <rPr>
            <b/>
            <sz val="8"/>
            <color indexed="81"/>
            <rFont val="Tahoma"/>
            <family val="2"/>
          </rPr>
          <t xml:space="preserve">02/04/2008 </t>
        </r>
        <r>
          <rPr>
            <sz val="8"/>
            <color indexed="81"/>
            <rFont val="Tahoma"/>
            <family val="2"/>
          </rPr>
          <t xml:space="preserve">JF approved, submitted to Richard Tullo for compliance check (RT away until Mon 7/4/08)
</t>
        </r>
        <r>
          <rPr>
            <b/>
            <sz val="8"/>
            <color indexed="81"/>
            <rFont val="Tahoma"/>
            <family val="2"/>
          </rPr>
          <t>07/04/08</t>
        </r>
        <r>
          <rPr>
            <sz val="8"/>
            <color indexed="81"/>
            <rFont val="Tahoma"/>
            <family val="2"/>
          </rPr>
          <t xml:space="preserve"> Waiver renewal approved by RT
</t>
        </r>
        <r>
          <rPr>
            <b/>
            <sz val="8"/>
            <color indexed="81"/>
            <rFont val="Tahoma"/>
            <family val="2"/>
          </rPr>
          <t>20/06/2008</t>
        </r>
        <r>
          <rPr>
            <sz val="8"/>
            <color indexed="81"/>
            <rFont val="Tahoma"/>
            <family val="2"/>
          </rPr>
          <t xml:space="preserve"> Email sent to Matthew Walker in regards to expiry of waiver
</t>
        </r>
        <r>
          <rPr>
            <b/>
            <sz val="8"/>
            <color indexed="81"/>
            <rFont val="Tahoma"/>
            <family val="2"/>
          </rPr>
          <t>26/06/2008</t>
        </r>
        <r>
          <rPr>
            <sz val="8"/>
            <color indexed="81"/>
            <rFont val="Tahoma"/>
            <family val="2"/>
          </rPr>
          <t xml:space="preserve"> Reminder email sent to Matthew Walker in regards to expiry of waiver.
</t>
        </r>
        <r>
          <rPr>
            <b/>
            <sz val="8"/>
            <color indexed="81"/>
            <rFont val="Tahoma"/>
            <family val="2"/>
          </rPr>
          <t xml:space="preserve">27/06/2008 </t>
        </r>
        <r>
          <rPr>
            <sz val="8"/>
            <color indexed="81"/>
            <rFont val="Tahoma"/>
            <family val="2"/>
          </rPr>
          <t>Waiver closed out by Ragu Nathan 26/06/08.</t>
        </r>
      </text>
    </comment>
    <comment ref="B74" authorId="1" shapeId="0" xr:uid="{5A84A9EB-395B-48C1-AC42-898D7B19950D}">
      <text>
        <r>
          <rPr>
            <b/>
            <sz val="8"/>
            <color indexed="81"/>
            <rFont val="Tahoma"/>
            <family val="2"/>
          </rPr>
          <t xml:space="preserve">25/02/08 </t>
        </r>
        <r>
          <rPr>
            <sz val="8"/>
            <color indexed="81"/>
            <rFont val="Tahoma"/>
            <family val="2"/>
          </rPr>
          <t>Emailed Christiaan Wessels, Phil Smith &amp; John Gifford re pending expiry 29/02/08</t>
        </r>
        <r>
          <rPr>
            <sz val="8"/>
            <color indexed="81"/>
            <rFont val="Tahoma"/>
            <family val="2"/>
          </rPr>
          <t xml:space="preserve">
</t>
        </r>
        <r>
          <rPr>
            <b/>
            <sz val="8"/>
            <color indexed="81"/>
            <rFont val="Tahoma"/>
            <family val="2"/>
          </rPr>
          <t xml:space="preserve">28/02/08 </t>
        </r>
        <r>
          <rPr>
            <sz val="8"/>
            <color indexed="81"/>
            <rFont val="Tahoma"/>
            <family val="2"/>
          </rPr>
          <t xml:space="preserve">Christiaan completed renewal request and emailed to Doug Adams to arrange signatures
</t>
        </r>
        <r>
          <rPr>
            <b/>
            <sz val="8"/>
            <color indexed="81"/>
            <rFont val="Tahoma"/>
            <family val="2"/>
          </rPr>
          <t>06/03/08</t>
        </r>
        <r>
          <rPr>
            <sz val="8"/>
            <color indexed="81"/>
            <rFont val="Tahoma"/>
            <family val="2"/>
          </rPr>
          <t xml:space="preserve"> Emailed D Adams as signed renewal not received.
</t>
        </r>
        <r>
          <rPr>
            <b/>
            <sz val="8"/>
            <color indexed="81"/>
            <rFont val="Tahoma"/>
            <family val="2"/>
          </rPr>
          <t>12/03/08</t>
        </r>
        <r>
          <rPr>
            <sz val="8"/>
            <color indexed="81"/>
            <rFont val="Tahoma"/>
            <family val="2"/>
          </rPr>
          <t xml:space="preserve"> Emailed Lauren Heckenburg to follow up
</t>
        </r>
        <r>
          <rPr>
            <b/>
            <sz val="8"/>
            <color indexed="81"/>
            <rFont val="Tahoma"/>
            <family val="2"/>
          </rPr>
          <t>20/03/08</t>
        </r>
        <r>
          <rPr>
            <sz val="8"/>
            <color indexed="81"/>
            <rFont val="Tahoma"/>
            <family val="2"/>
          </rPr>
          <t xml:space="preserve"> Signed renewal form received from John Gifford to be given to JF on 28/03/08
</t>
        </r>
        <r>
          <rPr>
            <b/>
            <sz val="8"/>
            <color indexed="81"/>
            <rFont val="Tahoma"/>
            <family val="2"/>
          </rPr>
          <t>02/04/2008</t>
        </r>
        <r>
          <rPr>
            <sz val="8"/>
            <color indexed="81"/>
            <rFont val="Tahoma"/>
            <family val="2"/>
          </rPr>
          <t xml:space="preserve"> JF approved, submitted to Richard Tullo for compliance check (RT away until Mon 7/4/08)
</t>
        </r>
        <r>
          <rPr>
            <b/>
            <sz val="8"/>
            <color indexed="81"/>
            <rFont val="Tahoma"/>
            <family val="2"/>
          </rPr>
          <t>07/04/08</t>
        </r>
        <r>
          <rPr>
            <sz val="8"/>
            <color indexed="81"/>
            <rFont val="Tahoma"/>
            <family val="2"/>
          </rPr>
          <t xml:space="preserve"> Waiver renewal approved by RT
</t>
        </r>
        <r>
          <rPr>
            <b/>
            <sz val="8"/>
            <color indexed="81"/>
            <rFont val="Tahoma"/>
            <family val="2"/>
          </rPr>
          <t>20/08/08</t>
        </r>
        <r>
          <rPr>
            <sz val="8"/>
            <color indexed="81"/>
            <rFont val="Tahoma"/>
            <family val="2"/>
          </rPr>
          <t xml:space="preserve"> Emailed J Gifford to check if this waiver should not be renewed for same reason as waiver 500/SG/160707/060 or different product involved
</t>
        </r>
        <r>
          <rPr>
            <b/>
            <sz val="8"/>
            <color indexed="81"/>
            <rFont val="Tahoma"/>
            <family val="2"/>
          </rPr>
          <t xml:space="preserve">22/08/08 </t>
        </r>
        <r>
          <rPr>
            <sz val="8"/>
            <color indexed="81"/>
            <rFont val="Tahoma"/>
            <family val="2"/>
          </rPr>
          <t xml:space="preserve">J Gifford emailed Warren Mills &amp; Jason Leonard for their requirements
</t>
        </r>
        <r>
          <rPr>
            <b/>
            <sz val="8"/>
            <color indexed="81"/>
            <rFont val="Tahoma"/>
            <family val="2"/>
          </rPr>
          <t>02/09/08</t>
        </r>
        <r>
          <rPr>
            <sz val="8"/>
            <color indexed="81"/>
            <rFont val="Tahoma"/>
            <family val="2"/>
          </rPr>
          <t xml:space="preserve"> Emailed J Gifford in regards to Waiver now expired.
</t>
        </r>
        <r>
          <rPr>
            <b/>
            <sz val="8"/>
            <color indexed="81"/>
            <rFont val="Tahoma"/>
            <family val="2"/>
          </rPr>
          <t xml:space="preserve">04/09/08 </t>
        </r>
        <r>
          <rPr>
            <sz val="8"/>
            <color indexed="81"/>
            <rFont val="Tahoma"/>
            <family val="2"/>
          </rPr>
          <t xml:space="preserve">J Gifford emailed W Mills, J Leonard, B Moorhouse to confer in regards to waiver for submission.
</t>
        </r>
        <r>
          <rPr>
            <b/>
            <sz val="8"/>
            <color indexed="81"/>
            <rFont val="Tahoma"/>
            <family val="2"/>
          </rPr>
          <t xml:space="preserve">17/04/2009 </t>
        </r>
        <r>
          <rPr>
            <sz val="8"/>
            <color indexed="81"/>
            <rFont val="Tahoma"/>
            <family val="2"/>
          </rPr>
          <t xml:space="preserve">Emailed Trevor Moore for update on renewal
</t>
        </r>
        <r>
          <rPr>
            <b/>
            <sz val="8"/>
            <color indexed="81"/>
            <rFont val="Tahoma"/>
            <family val="2"/>
          </rPr>
          <t xml:space="preserve">14/07/2009 </t>
        </r>
        <r>
          <rPr>
            <sz val="8"/>
            <color indexed="81"/>
            <rFont val="Tahoma"/>
            <family val="2"/>
          </rPr>
          <t xml:space="preserve">Trevor Moore confirmed that type approval is progressing but will be restricted to certain locations
</t>
        </r>
        <r>
          <rPr>
            <b/>
            <sz val="8"/>
            <color indexed="81"/>
            <rFont val="Tahoma"/>
            <family val="2"/>
          </rPr>
          <t xml:space="preserve">14/12/2009 </t>
        </r>
        <r>
          <rPr>
            <sz val="8"/>
            <color indexed="81"/>
            <rFont val="Tahoma"/>
            <family val="2"/>
          </rPr>
          <t xml:space="preserve">John Gifford and Neil Sheedy want this waiver renewed. Prepared draft renewal form and emailed to John Gifford to progress. 
</t>
        </r>
        <r>
          <rPr>
            <b/>
            <sz val="8"/>
            <color indexed="81"/>
            <rFont val="Tahoma"/>
            <family val="2"/>
          </rPr>
          <t xml:space="preserve">23/04/2010 </t>
        </r>
        <r>
          <rPr>
            <sz val="8"/>
            <color indexed="81"/>
            <rFont val="Tahoma"/>
            <family val="2"/>
          </rPr>
          <t xml:space="preserve">Trevor Moore believes that these indicators have been replaced but will follow up with Aldridges to confirm. Asked Trevor to consider waiver 500/SG/160707/060 which is for the same thing.
</t>
        </r>
        <r>
          <rPr>
            <b/>
            <sz val="8"/>
            <color indexed="81"/>
            <rFont val="Tahoma"/>
            <family val="2"/>
          </rPr>
          <t xml:space="preserve">31/05/2010 </t>
        </r>
        <r>
          <rPr>
            <sz val="8"/>
            <color indexed="81"/>
            <rFont val="Tahoma"/>
            <family val="2"/>
          </rPr>
          <t xml:space="preserve">Waiver renewed. Original waiver expired 29/08/2008. Renewed from 30/08/2008 to 31/12/2010 to allow time for completion of type approval process.
</t>
        </r>
        <r>
          <rPr>
            <b/>
            <sz val="8"/>
            <color indexed="81"/>
            <rFont val="Tahoma"/>
            <family val="2"/>
          </rPr>
          <t>6/12/2010</t>
        </r>
        <r>
          <rPr>
            <sz val="8"/>
            <color indexed="81"/>
            <rFont val="Tahoma"/>
            <family val="2"/>
          </rPr>
          <t xml:space="preserve"> Emailed Trevor Moore asking for renewal or close out by end of month
</t>
        </r>
        <r>
          <rPr>
            <b/>
            <sz val="8"/>
            <color indexed="81"/>
            <rFont val="Tahoma"/>
            <family val="2"/>
          </rPr>
          <t xml:space="preserve">07/04/2011 </t>
        </r>
        <r>
          <rPr>
            <sz val="8"/>
            <color indexed="81"/>
            <rFont val="Tahoma"/>
            <family val="2"/>
          </rPr>
          <t xml:space="preserve">Emailed Trevor Moore to arrange for renewal.
</t>
        </r>
        <r>
          <rPr>
            <b/>
            <sz val="8"/>
            <color indexed="81"/>
            <rFont val="Tahoma"/>
            <family val="2"/>
          </rPr>
          <t xml:space="preserve">07/04/2011 </t>
        </r>
        <r>
          <rPr>
            <sz val="8"/>
            <color indexed="81"/>
            <rFont val="Tahoma"/>
            <family val="2"/>
          </rPr>
          <t xml:space="preserve">Trevor Moore provided draft EWAF (unsigned) for renewal.
</t>
        </r>
        <r>
          <rPr>
            <b/>
            <sz val="8"/>
            <color indexed="81"/>
            <rFont val="Tahoma"/>
            <family val="2"/>
          </rPr>
          <t xml:space="preserve">14/04/2011 </t>
        </r>
        <r>
          <rPr>
            <sz val="8"/>
            <color indexed="81"/>
            <rFont val="Tahoma"/>
            <family val="2"/>
          </rPr>
          <t xml:space="preserve">All required signatures received and EWAF recommended by John Furness. Currently with Mark Skanes for approval.
</t>
        </r>
        <r>
          <rPr>
            <b/>
            <sz val="8"/>
            <color indexed="81"/>
            <rFont val="Tahoma"/>
            <family val="2"/>
          </rPr>
          <t xml:space="preserve">14/04/2011 </t>
        </r>
        <r>
          <rPr>
            <sz val="8"/>
            <color indexed="81"/>
            <rFont val="Tahoma"/>
            <family val="2"/>
          </rPr>
          <t xml:space="preserve">Waiver renewed. Previously expired 31/12/2010, renewed until 30 June 2011.
</t>
        </r>
        <r>
          <rPr>
            <b/>
            <sz val="8"/>
            <color indexed="81"/>
            <rFont val="Tahoma"/>
            <family val="2"/>
          </rPr>
          <t xml:space="preserve">06/06/2011 </t>
        </r>
        <r>
          <rPr>
            <sz val="8"/>
            <color indexed="81"/>
            <rFont val="Tahoma"/>
            <family val="2"/>
          </rPr>
          <t xml:space="preserve">Katrina Bowden noticed second page missing while doing compliance check (refer to email on 6 June)
</t>
        </r>
        <r>
          <rPr>
            <b/>
            <sz val="8"/>
            <color indexed="81"/>
            <rFont val="Tahoma"/>
            <family val="2"/>
          </rPr>
          <t xml:space="preserve">03/08/2011 </t>
        </r>
        <r>
          <rPr>
            <sz val="8"/>
            <color indexed="81"/>
            <rFont val="Tahoma"/>
            <family val="2"/>
          </rPr>
          <t xml:space="preserve">Emailed Trevor Moore to see if type approval is going ahead on this as needs to be closed out by type approval or with close out statement from DM.
</t>
        </r>
        <r>
          <rPr>
            <b/>
            <sz val="8"/>
            <color indexed="81"/>
            <rFont val="Tahoma"/>
            <family val="2"/>
          </rPr>
          <t xml:space="preserve">16/08/2011 </t>
        </r>
        <r>
          <rPr>
            <sz val="8"/>
            <color indexed="81"/>
            <rFont val="Tahoma"/>
            <family val="2"/>
          </rPr>
          <t xml:space="preserve">Emailed Clinton Crump (cc: Trevor Moore) for close out statement on this expired waiver.
</t>
        </r>
        <r>
          <rPr>
            <b/>
            <sz val="8"/>
            <color indexed="81"/>
            <rFont val="Tahoma"/>
            <family val="2"/>
          </rPr>
          <t xml:space="preserve">17/08/2011 </t>
        </r>
        <r>
          <rPr>
            <sz val="8"/>
            <color indexed="81"/>
            <rFont val="Tahoma"/>
            <family val="2"/>
          </rPr>
          <t xml:space="preserve">Clinton emailed Trevor Moore and Jason Leonard to see if stencils are type approved so waiver can be closed out?
</t>
        </r>
        <r>
          <rPr>
            <b/>
            <sz val="8"/>
            <color indexed="81"/>
            <rFont val="Tahoma"/>
            <family val="2"/>
          </rPr>
          <t xml:space="preserve">18/08/2011 </t>
        </r>
        <r>
          <rPr>
            <sz val="8"/>
            <color indexed="81"/>
            <rFont val="Tahoma"/>
            <family val="2"/>
          </rPr>
          <t xml:space="preserve">Jason Leonard emailed Clinton Crump, Trevor Moore &amp; Trevor Watkins advising stencils at Werris Creek haven't been replaced by has not had any complaints either. Needs to know if they'll be type approved either way.... 
</t>
        </r>
        <r>
          <rPr>
            <b/>
            <sz val="8"/>
            <color indexed="81"/>
            <rFont val="Tahoma"/>
            <family val="2"/>
          </rPr>
          <t xml:space="preserve">25/08/2011 </t>
        </r>
        <r>
          <rPr>
            <sz val="8"/>
            <color indexed="81"/>
            <rFont val="Tahoma"/>
            <family val="2"/>
          </rPr>
          <t xml:space="preserve">Clinton emailed Trevor Moore and Jason Leonard advising he has a response from Trevor Watkins indicating stencils in his area have been replaced, but Jason has indicated there are these types of stencils in the Werris Creek area so need to be type approved...
</t>
        </r>
        <r>
          <rPr>
            <b/>
            <sz val="8"/>
            <color indexed="81"/>
            <rFont val="Tahoma"/>
            <family val="2"/>
          </rPr>
          <t xml:space="preserve">12/11/2012 </t>
        </r>
        <r>
          <rPr>
            <sz val="8"/>
            <color indexed="81"/>
            <rFont val="Tahoma"/>
            <family val="2"/>
          </rPr>
          <t xml:space="preserve">Scott Chapman provided close out statement: "Stencils have been replaced @ Dubbo and issue was addressed @ Werris Creek shortly after commissioning".
</t>
        </r>
        <r>
          <rPr>
            <b/>
            <sz val="8"/>
            <color indexed="81"/>
            <rFont val="Tahoma"/>
            <family val="2"/>
          </rPr>
          <t>28/11/2012 Phil Campbell approved close out of waiver.</t>
        </r>
        <r>
          <rPr>
            <sz val="8"/>
            <color indexed="81"/>
            <rFont val="Tahoma"/>
            <family val="2"/>
          </rPr>
          <t xml:space="preserve">
</t>
        </r>
        <r>
          <rPr>
            <b/>
            <sz val="8"/>
            <color indexed="81"/>
            <rFont val="Tahoma"/>
            <family val="2"/>
          </rPr>
          <t xml:space="preserve">20/12/2012 Notification of closure sent. </t>
        </r>
        <r>
          <rPr>
            <sz val="8"/>
            <color indexed="81"/>
            <rFont val="Tahoma"/>
            <family val="2"/>
          </rPr>
          <t xml:space="preserve">
</t>
        </r>
      </text>
    </comment>
    <comment ref="B75" authorId="2" shapeId="0" xr:uid="{C022F2E7-E15C-4534-B945-00F4EBC98810}">
      <text>
        <r>
          <rPr>
            <b/>
            <sz val="8"/>
            <color indexed="81"/>
            <rFont val="Tahoma"/>
            <family val="2"/>
          </rPr>
          <t xml:space="preserve">27/09/2007 </t>
        </r>
        <r>
          <rPr>
            <sz val="8"/>
            <color indexed="81"/>
            <rFont val="Tahoma"/>
            <family val="2"/>
          </rPr>
          <t xml:space="preserve">Requested by Tony Weisback, Downer EDI Works, to install 'Enatel' brand power supply units at Gunnedah as part of the resignalling project. This power supply unit is in use in Southern NSW within ARTC's boundaries. 
</t>
        </r>
        <r>
          <rPr>
            <b/>
            <sz val="8"/>
            <color indexed="81"/>
            <rFont val="Tahoma"/>
            <family val="2"/>
          </rPr>
          <t xml:space="preserve">19/10/2007 </t>
        </r>
        <r>
          <rPr>
            <sz val="8"/>
            <color indexed="81"/>
            <rFont val="Tahoma"/>
            <family val="2"/>
          </rPr>
          <t xml:space="preserve">Waiver application received. JF requested that Trevor Moore review before he approves. Forwarded copy to TM.
</t>
        </r>
        <r>
          <rPr>
            <b/>
            <sz val="8"/>
            <color indexed="81"/>
            <rFont val="Tahoma"/>
            <family val="2"/>
          </rPr>
          <t xml:space="preserve">25/10/2007 </t>
        </r>
        <r>
          <rPr>
            <sz val="8"/>
            <color indexed="81"/>
            <rFont val="Tahoma"/>
            <family val="2"/>
          </rPr>
          <t xml:space="preserve">NOTE: Trevor unable to review before Wed 31st
</t>
        </r>
        <r>
          <rPr>
            <b/>
            <sz val="8"/>
            <color indexed="81"/>
            <rFont val="Tahoma"/>
            <family val="2"/>
          </rPr>
          <t xml:space="preserve">31/10/2007 </t>
        </r>
        <r>
          <rPr>
            <sz val="8"/>
            <color indexed="81"/>
            <rFont val="Tahoma"/>
            <family val="2"/>
          </rPr>
          <t xml:space="preserve">Sent reminder to Trevor Moore to review
</t>
        </r>
        <r>
          <rPr>
            <b/>
            <sz val="8"/>
            <color indexed="81"/>
            <rFont val="Tahoma"/>
            <family val="2"/>
          </rPr>
          <t>02/11/2007</t>
        </r>
        <r>
          <rPr>
            <sz val="8"/>
            <color indexed="81"/>
            <rFont val="Tahoma"/>
            <family val="2"/>
          </rPr>
          <t xml:space="preserve"> John Furness - leave for Trevor Moore to review
</t>
        </r>
        <r>
          <rPr>
            <b/>
            <sz val="8"/>
            <color indexed="81"/>
            <rFont val="Tahoma"/>
            <family val="2"/>
          </rPr>
          <t>10/12/2007</t>
        </r>
        <r>
          <rPr>
            <sz val="8"/>
            <color indexed="81"/>
            <rFont val="Tahoma"/>
            <family val="2"/>
          </rPr>
          <t xml:space="preserve"> Sent reminder to Trevor Moore cc'd John Gifford
</t>
        </r>
        <r>
          <rPr>
            <b/>
            <sz val="8"/>
            <color indexed="81"/>
            <rFont val="Tahoma"/>
            <family val="2"/>
          </rPr>
          <t xml:space="preserve">11/12/2007 </t>
        </r>
        <r>
          <rPr>
            <sz val="8"/>
            <color indexed="81"/>
            <rFont val="Tahoma"/>
            <family val="2"/>
          </rPr>
          <t xml:space="preserve">TM has sent for comments but has received some adverse feedback. TM reviewing.  
</t>
        </r>
        <r>
          <rPr>
            <b/>
            <sz val="8"/>
            <color indexed="81"/>
            <rFont val="Tahoma"/>
            <family val="2"/>
          </rPr>
          <t>19/12/07</t>
        </r>
        <r>
          <rPr>
            <sz val="8"/>
            <color indexed="81"/>
            <rFont val="Tahoma"/>
            <family val="2"/>
          </rPr>
          <t xml:space="preserve"> TM advised issues to be addressed so will forward amended waiver if and when ready for approval
</t>
        </r>
        <r>
          <rPr>
            <b/>
            <sz val="8"/>
            <color indexed="81"/>
            <rFont val="Tahoma"/>
            <family val="2"/>
          </rPr>
          <t xml:space="preserve">14/04/2009 </t>
        </r>
        <r>
          <rPr>
            <sz val="8"/>
            <color indexed="81"/>
            <rFont val="Tahoma"/>
            <family val="2"/>
          </rPr>
          <t>Status changed from Awaiting to Not Required. See note above.</t>
        </r>
      </text>
    </comment>
    <comment ref="B76" authorId="2" shapeId="0" xr:uid="{DD40AC4A-8C99-4D72-ADBF-CC8452C8F447}">
      <text>
        <r>
          <rPr>
            <b/>
            <sz val="8"/>
            <color indexed="81"/>
            <rFont val="Tahoma"/>
            <family val="2"/>
          </rPr>
          <t xml:space="preserve">04/10/2007 </t>
        </r>
        <r>
          <rPr>
            <sz val="8"/>
            <color indexed="81"/>
            <rFont val="Tahoma"/>
            <family val="2"/>
          </rPr>
          <t xml:space="preserve">Requested by Trevor Moore for placement of 49.9 signal at Maldon
</t>
        </r>
        <r>
          <rPr>
            <b/>
            <sz val="8"/>
            <color indexed="81"/>
            <rFont val="Tahoma"/>
            <family val="2"/>
          </rPr>
          <t xml:space="preserve">14/04/2009 </t>
        </r>
        <r>
          <rPr>
            <sz val="8"/>
            <color indexed="81"/>
            <rFont val="Tahoma"/>
            <family val="2"/>
          </rPr>
          <t xml:space="preserve">Emailed Trevor Moore asking if this waiver is still required
</t>
        </r>
        <r>
          <rPr>
            <b/>
            <sz val="8"/>
            <color indexed="81"/>
            <rFont val="Tahoma"/>
            <family val="2"/>
          </rPr>
          <t xml:space="preserve">14/07/2009 </t>
        </r>
        <r>
          <rPr>
            <sz val="8"/>
            <color indexed="81"/>
            <rFont val="Tahoma"/>
            <family val="2"/>
          </rPr>
          <t>Trevor Moore confirmed Awaiting waiver no longer required. Changed status to Not Required</t>
        </r>
      </text>
    </comment>
    <comment ref="B77" authorId="2" shapeId="0" xr:uid="{985D0011-5A69-403B-94B5-BABCBA8492C1}">
      <text>
        <r>
          <rPr>
            <b/>
            <sz val="8"/>
            <color indexed="81"/>
            <rFont val="Tahoma"/>
            <family val="2"/>
          </rPr>
          <t xml:space="preserve">04/10/2007 </t>
        </r>
        <r>
          <rPr>
            <sz val="8"/>
            <color indexed="81"/>
            <rFont val="Tahoma"/>
            <family val="2"/>
          </rPr>
          <t xml:space="preserve">Requested by Trevor Moore for Allied Mills siding track circuit at Maldon
</t>
        </r>
        <r>
          <rPr>
            <b/>
            <sz val="8"/>
            <color indexed="81"/>
            <rFont val="Tahoma"/>
            <family val="2"/>
          </rPr>
          <t>14/04/2009</t>
        </r>
        <r>
          <rPr>
            <sz val="8"/>
            <color indexed="81"/>
            <rFont val="Tahoma"/>
            <family val="2"/>
          </rPr>
          <t xml:space="preserve"> Emailed Trevor Moore asking if this waiver is still required
</t>
        </r>
        <r>
          <rPr>
            <b/>
            <sz val="8"/>
            <color indexed="81"/>
            <rFont val="Tahoma"/>
            <family val="2"/>
          </rPr>
          <t xml:space="preserve">14/07/2009 </t>
        </r>
        <r>
          <rPr>
            <sz val="8"/>
            <color indexed="81"/>
            <rFont val="Tahoma"/>
            <family val="2"/>
          </rPr>
          <t>Trevor Moore confirmed Awaiting waiver no longer required. Changed status to Not Required</t>
        </r>
      </text>
    </comment>
    <comment ref="B78" authorId="2" shapeId="0" xr:uid="{58482531-75D2-49A3-8EA3-6ED845ADD1EE}">
      <text>
        <r>
          <rPr>
            <b/>
            <sz val="8"/>
            <color indexed="81"/>
            <rFont val="Tahoma"/>
            <family val="2"/>
          </rPr>
          <t xml:space="preserve">04/10/2007 </t>
        </r>
        <r>
          <rPr>
            <sz val="8"/>
            <color indexed="81"/>
            <rFont val="Tahoma"/>
            <family val="2"/>
          </rPr>
          <t xml:space="preserve">Requested by Trevor Moore for Allied Mills bifurcation points at Maldon
</t>
        </r>
        <r>
          <rPr>
            <b/>
            <sz val="8"/>
            <color indexed="81"/>
            <rFont val="Tahoma"/>
            <family val="2"/>
          </rPr>
          <t>14/04/2009</t>
        </r>
        <r>
          <rPr>
            <sz val="8"/>
            <color indexed="81"/>
            <rFont val="Tahoma"/>
            <family val="2"/>
          </rPr>
          <t xml:space="preserve"> Emailed Trevor Moore asking if this waiver is still required
</t>
        </r>
        <r>
          <rPr>
            <b/>
            <sz val="8"/>
            <color indexed="81"/>
            <rFont val="Tahoma"/>
            <family val="2"/>
          </rPr>
          <t>14/07/2009</t>
        </r>
        <r>
          <rPr>
            <sz val="8"/>
            <color indexed="81"/>
            <rFont val="Tahoma"/>
            <family val="2"/>
          </rPr>
          <t xml:space="preserve"> Trevor Moore confirmed Awaiting waiver no longer required. Changed status to Not Required</t>
        </r>
      </text>
    </comment>
    <comment ref="B79" authorId="2" shapeId="0" xr:uid="{51ABC954-8319-4D11-B19A-86A932EFA9D9}">
      <text>
        <r>
          <rPr>
            <b/>
            <sz val="8"/>
            <color indexed="81"/>
            <rFont val="Tahoma"/>
            <family val="2"/>
          </rPr>
          <t xml:space="preserve">09/10/2007 </t>
        </r>
        <r>
          <rPr>
            <sz val="8"/>
            <color indexed="81"/>
            <rFont val="Tahoma"/>
            <family val="2"/>
          </rPr>
          <t>Approved by John Furness. Submitted to Phil Campbell for countersignature</t>
        </r>
      </text>
    </comment>
    <comment ref="B80" authorId="2" shapeId="0" xr:uid="{7BE58108-C79B-41EA-BED4-10C928DD45C3}">
      <text>
        <r>
          <rPr>
            <b/>
            <sz val="8"/>
            <color indexed="81"/>
            <rFont val="Tahoma"/>
            <family val="2"/>
          </rPr>
          <t xml:space="preserve">16/10/2007 </t>
        </r>
        <r>
          <rPr>
            <sz val="8"/>
            <color indexed="81"/>
            <rFont val="Tahoma"/>
            <family val="2"/>
          </rPr>
          <t xml:space="preserve">Requested by Chris Gormlie HV&amp;NC Signalling Alliance for Tamrookum loop in the up direction (1, 2 and 4 signals) - functional specification for North Coast Loops requires a minimum 300m distance between opposing home and starting signals
</t>
        </r>
        <r>
          <rPr>
            <b/>
            <sz val="8"/>
            <color indexed="81"/>
            <rFont val="Tahoma"/>
            <family val="2"/>
          </rPr>
          <t>04/04/2008</t>
        </r>
        <r>
          <rPr>
            <sz val="8"/>
            <color indexed="81"/>
            <rFont val="Tahoma"/>
            <family val="2"/>
          </rPr>
          <t xml:space="preserve"> Waiver received from Trevor Moore, however more signatures being arranged by Signals North guys. Note: Box is checked to say Risk Assessment completed but it is not attached.
</t>
        </r>
        <r>
          <rPr>
            <b/>
            <sz val="8"/>
            <color indexed="81"/>
            <rFont val="Tahoma"/>
            <family val="2"/>
          </rPr>
          <t xml:space="preserve">15/05/2008 </t>
        </r>
        <r>
          <rPr>
            <sz val="8"/>
            <color indexed="81"/>
            <rFont val="Tahoma"/>
            <family val="2"/>
          </rPr>
          <t xml:space="preserve">Emailed John Gifford, cc Chris Gormlie from Ansaldo asking if this is still required? If so appropriate signatures are required at Section 9 and Risk Assessment needs to be submitted.
</t>
        </r>
        <r>
          <rPr>
            <b/>
            <sz val="8"/>
            <color indexed="81"/>
            <rFont val="Tahoma"/>
            <family val="2"/>
          </rPr>
          <t xml:space="preserve">16/04/2009 </t>
        </r>
        <r>
          <rPr>
            <sz val="8"/>
            <color indexed="81"/>
            <rFont val="Tahoma"/>
            <family val="2"/>
          </rPr>
          <t xml:space="preserve">Emailed John Gifford asking if still required (will need to be resubmitted on latest version of EWAF)
</t>
        </r>
        <r>
          <rPr>
            <b/>
            <sz val="8"/>
            <color indexed="81"/>
            <rFont val="Tahoma"/>
            <family val="2"/>
          </rPr>
          <t xml:space="preserve">16/11/2010 </t>
        </r>
        <r>
          <rPr>
            <sz val="8"/>
            <color indexed="81"/>
            <rFont val="Tahoma"/>
            <family val="2"/>
          </rPr>
          <t xml:space="preserve">Hassan Elaina emailed originators of various 'awaiting' waivers asking for an update. </t>
        </r>
      </text>
    </comment>
    <comment ref="B81" authorId="1" shapeId="0" xr:uid="{20F05075-6C74-46D4-8671-824A4D861676}">
      <text>
        <r>
          <rPr>
            <b/>
            <sz val="8"/>
            <color indexed="81"/>
            <rFont val="Tahoma"/>
            <family val="2"/>
          </rPr>
          <t xml:space="preserve">23/10/07 </t>
        </r>
        <r>
          <rPr>
            <sz val="8"/>
            <color indexed="81"/>
            <rFont val="Tahoma"/>
            <family val="2"/>
          </rPr>
          <t>EWAF no requested by Rob Schweiger for CA24 Reduction in Shunt Length at Cootamundra</t>
        </r>
        <r>
          <rPr>
            <sz val="8"/>
            <color indexed="81"/>
            <rFont val="Tahoma"/>
            <family val="2"/>
          </rPr>
          <t xml:space="preserve">
</t>
        </r>
        <r>
          <rPr>
            <b/>
            <sz val="8"/>
            <color indexed="81"/>
            <rFont val="Tahoma"/>
            <family val="2"/>
          </rPr>
          <t xml:space="preserve">25/10/2007 </t>
        </r>
        <r>
          <rPr>
            <sz val="8"/>
            <color indexed="81"/>
            <rFont val="Tahoma"/>
            <family val="2"/>
          </rPr>
          <t xml:space="preserve">Waiver received via email from John Furness. Has gone to Trevor Moore for assessment and corridor management sign off. NOTE: Trevor unable to review before Wed 31st
</t>
        </r>
        <r>
          <rPr>
            <b/>
            <sz val="8"/>
            <color indexed="81"/>
            <rFont val="Tahoma"/>
            <family val="2"/>
          </rPr>
          <t xml:space="preserve">31/10/2007 </t>
        </r>
        <r>
          <rPr>
            <sz val="8"/>
            <color indexed="81"/>
            <rFont val="Tahoma"/>
            <family val="2"/>
          </rPr>
          <t xml:space="preserve">Resent to Trevor Moore for review
</t>
        </r>
        <r>
          <rPr>
            <b/>
            <sz val="8"/>
            <color indexed="81"/>
            <rFont val="Tahoma"/>
            <family val="2"/>
          </rPr>
          <t>02/11/2007</t>
        </r>
        <r>
          <rPr>
            <sz val="8"/>
            <color indexed="81"/>
            <rFont val="Tahoma"/>
            <family val="2"/>
          </rPr>
          <t xml:space="preserve"> John Furness - leave for Trevor Moore to review
</t>
        </r>
        <r>
          <rPr>
            <b/>
            <sz val="8"/>
            <color indexed="81"/>
            <rFont val="Tahoma"/>
            <family val="2"/>
          </rPr>
          <t>27/11/07</t>
        </r>
        <r>
          <rPr>
            <sz val="8"/>
            <color indexed="81"/>
            <rFont val="Tahoma"/>
            <family val="2"/>
          </rPr>
          <t xml:space="preserve"> Again emailed to T Moore for review
</t>
        </r>
        <r>
          <rPr>
            <b/>
            <sz val="8"/>
            <color indexed="81"/>
            <rFont val="Tahoma"/>
            <family val="2"/>
          </rPr>
          <t xml:space="preserve">10/12/2007 </t>
        </r>
        <r>
          <rPr>
            <sz val="8"/>
            <color indexed="81"/>
            <rFont val="Tahoma"/>
            <family val="2"/>
          </rPr>
          <t xml:space="preserve">Sent reminder to Trevor Moore cc'd Ken Driver
</t>
        </r>
        <r>
          <rPr>
            <b/>
            <sz val="8"/>
            <color indexed="81"/>
            <rFont val="Tahoma"/>
            <family val="2"/>
          </rPr>
          <t xml:space="preserve">11/12/2007 </t>
        </r>
        <r>
          <rPr>
            <sz val="8"/>
            <color indexed="81"/>
            <rFont val="Tahoma"/>
            <family val="2"/>
          </rPr>
          <t xml:space="preserve">TM sent to Ken Driver and Richard Crooks for signature on 7/12/07
</t>
        </r>
        <r>
          <rPr>
            <b/>
            <sz val="8"/>
            <color indexed="81"/>
            <rFont val="Tahoma"/>
            <family val="2"/>
          </rPr>
          <t xml:space="preserve">13/12/2007 </t>
        </r>
        <r>
          <rPr>
            <sz val="8"/>
            <color indexed="81"/>
            <rFont val="Tahoma"/>
            <family val="2"/>
          </rPr>
          <t xml:space="preserve">Endorsed waiver received via Trevor Moore and submitted to John Furness for approval.
</t>
        </r>
        <r>
          <rPr>
            <b/>
            <sz val="8"/>
            <color indexed="81"/>
            <rFont val="Tahoma"/>
            <family val="2"/>
          </rPr>
          <t xml:space="preserve">14/12/07 </t>
        </r>
        <r>
          <rPr>
            <sz val="8"/>
            <color indexed="81"/>
            <rFont val="Tahoma"/>
            <family val="2"/>
          </rPr>
          <t>J Furness approved and now awaiting compliance instructions from P Campbell. Nil compliance</t>
        </r>
      </text>
    </comment>
    <comment ref="B82" authorId="1" shapeId="0" xr:uid="{F7CB5071-92A5-4437-A819-9BC81CD1E8DA}">
      <text>
        <r>
          <rPr>
            <b/>
            <sz val="8"/>
            <color indexed="81"/>
            <rFont val="Tahoma"/>
            <family val="2"/>
          </rPr>
          <t>13/11/07</t>
        </r>
        <r>
          <rPr>
            <sz val="8"/>
            <color indexed="81"/>
            <rFont val="Tahoma"/>
            <family val="2"/>
          </rPr>
          <t xml:space="preserve"> Emailed Doug Adams re expiry of waiver</t>
        </r>
        <r>
          <rPr>
            <sz val="8"/>
            <color indexed="81"/>
            <rFont val="Tahoma"/>
            <family val="2"/>
          </rPr>
          <t xml:space="preserve">
</t>
        </r>
        <r>
          <rPr>
            <b/>
            <sz val="8"/>
            <color indexed="81"/>
            <rFont val="Tahoma"/>
            <family val="2"/>
          </rPr>
          <t xml:space="preserve">14/11/2007 </t>
        </r>
        <r>
          <rPr>
            <sz val="8"/>
            <color indexed="81"/>
            <rFont val="Tahoma"/>
            <family val="2"/>
          </rPr>
          <t xml:space="preserve">Waiver renewal application received from Doug Adams for extension to 19/11/2007. Emailed John Furness as he is out of office until 20/11/2007.
</t>
        </r>
        <r>
          <rPr>
            <b/>
            <sz val="8"/>
            <color indexed="81"/>
            <rFont val="Tahoma"/>
            <family val="2"/>
          </rPr>
          <t xml:space="preserve">19/11/07 </t>
        </r>
        <r>
          <rPr>
            <sz val="8"/>
            <color indexed="81"/>
            <rFont val="Tahoma"/>
            <family val="2"/>
          </rPr>
          <t xml:space="preserve">Emailed Doug Adams re today's new expiry and any possible further extension before discussing with JF tomorrow
</t>
        </r>
        <r>
          <rPr>
            <b/>
            <sz val="8"/>
            <color indexed="81"/>
            <rFont val="Tahoma"/>
            <family val="2"/>
          </rPr>
          <t xml:space="preserve">21/11/07 </t>
        </r>
        <r>
          <rPr>
            <sz val="8"/>
            <color indexed="81"/>
            <rFont val="Tahoma"/>
            <family val="2"/>
          </rPr>
          <t xml:space="preserve">J Furness authorised extension of waiver from 12/11/07 to 19/11/07. Emailed D Adams to have waiver form signed for closure as previously advised no longer required see above
</t>
        </r>
        <r>
          <rPr>
            <b/>
            <sz val="8"/>
            <color indexed="81"/>
            <rFont val="Tahoma"/>
            <family val="2"/>
          </rPr>
          <t>28/11/07</t>
        </r>
        <r>
          <rPr>
            <sz val="8"/>
            <color indexed="81"/>
            <rFont val="Tahoma"/>
            <family val="2"/>
          </rPr>
          <t xml:space="preserve"> D Adams emailed waiver with closeout signature and comment</t>
        </r>
      </text>
    </comment>
    <comment ref="B83" authorId="2" shapeId="0" xr:uid="{120B86F7-6F7A-42B6-AF78-ECCEA628D388}">
      <text>
        <r>
          <rPr>
            <b/>
            <sz val="8"/>
            <color indexed="81"/>
            <rFont val="Tahoma"/>
            <family val="2"/>
          </rPr>
          <t xml:space="preserve">05/11/2007 </t>
        </r>
        <r>
          <rPr>
            <sz val="8"/>
            <color indexed="81"/>
            <rFont val="Tahoma"/>
            <family val="2"/>
          </rPr>
          <t xml:space="preserve">Number requested by Doug Adams for Telerah Crossover - The extent of the comprehensive approach locking for 240 and 252 signals is 271DT track. 271DT track is being shortened by 90m therefore 278 signal will have 90m (3.8sec at 85kmph) less available sighting than previous, being reduced from 450m to 360m.
</t>
        </r>
        <r>
          <rPr>
            <b/>
            <sz val="8"/>
            <color indexed="81"/>
            <rFont val="Tahoma"/>
            <family val="2"/>
          </rPr>
          <t xml:space="preserve">06/11/2007 </t>
        </r>
        <r>
          <rPr>
            <sz val="8"/>
            <color indexed="81"/>
            <rFont val="Tahoma"/>
            <family val="2"/>
          </rPr>
          <t xml:space="preserve">Waiver recieved via email from Trevor Moore. Awaiting signature from John Gifford and Corridor Manager before progressing.
</t>
        </r>
        <r>
          <rPr>
            <b/>
            <sz val="8"/>
            <color indexed="81"/>
            <rFont val="Tahoma"/>
            <family val="2"/>
          </rPr>
          <t xml:space="preserve">07/11/2007 </t>
        </r>
        <r>
          <rPr>
            <sz val="8"/>
            <color indexed="81"/>
            <rFont val="Tahoma"/>
            <family val="2"/>
          </rPr>
          <t xml:space="preserve">Signed waiver received from John Gifford and submitted to John Furness for approval.
</t>
        </r>
        <r>
          <rPr>
            <b/>
            <sz val="8"/>
            <color indexed="81"/>
            <rFont val="Tahoma"/>
            <family val="2"/>
          </rPr>
          <t xml:space="preserve">07/11/2007 </t>
        </r>
        <r>
          <rPr>
            <sz val="8"/>
            <color indexed="81"/>
            <rFont val="Tahoma"/>
            <family val="2"/>
          </rPr>
          <t xml:space="preserve">Waiver approved by John Furness. Awaiting compliance plan review by Phil Campbell 
</t>
        </r>
        <r>
          <rPr>
            <b/>
            <sz val="8"/>
            <color indexed="81"/>
            <rFont val="Tahoma"/>
            <family val="2"/>
          </rPr>
          <t>25/02/08</t>
        </r>
        <r>
          <rPr>
            <sz val="8"/>
            <color indexed="81"/>
            <rFont val="Tahoma"/>
            <family val="2"/>
          </rPr>
          <t xml:space="preserve"> Emailed Neil Powell &amp; John Gifford re today's expiry of waiver
</t>
        </r>
        <r>
          <rPr>
            <b/>
            <sz val="8"/>
            <color indexed="81"/>
            <rFont val="Tahoma"/>
            <family val="2"/>
          </rPr>
          <t>28/02/08</t>
        </r>
        <r>
          <rPr>
            <sz val="8"/>
            <color indexed="81"/>
            <rFont val="Tahoma"/>
            <family val="2"/>
          </rPr>
          <t xml:space="preserve"> Email from Doug Adams to close waiver</t>
        </r>
      </text>
    </comment>
    <comment ref="B84" authorId="1" shapeId="0" xr:uid="{CB384870-769F-495E-97F2-F9DD7386E291}">
      <text>
        <r>
          <rPr>
            <b/>
            <sz val="8"/>
            <color indexed="81"/>
            <rFont val="Tahoma"/>
            <family val="2"/>
          </rPr>
          <t xml:space="preserve">29/06/2009 </t>
        </r>
        <r>
          <rPr>
            <sz val="8"/>
            <color indexed="81"/>
            <rFont val="Tahoma"/>
            <family val="2"/>
          </rPr>
          <t>Ken Driver closed out waiver "Equipment removed from service as part of DPRL Project."</t>
        </r>
      </text>
    </comment>
    <comment ref="B85" authorId="2" shapeId="0" xr:uid="{8DB7F7AE-8E68-487B-B350-261155826CCA}">
      <text>
        <r>
          <rPr>
            <b/>
            <sz val="8"/>
            <color indexed="81"/>
            <rFont val="Tahoma"/>
            <family val="2"/>
          </rPr>
          <t xml:space="preserve">28/11/2007 </t>
        </r>
        <r>
          <rPr>
            <sz val="8"/>
            <color indexed="81"/>
            <rFont val="Tahoma"/>
            <family val="2"/>
          </rPr>
          <t xml:space="preserve">Requested by Doug Adams for Ulan CTC - Hand signallers are required at Automatic Level Crossings to Introduce Pilot Staff Working under ARTC network rules - Pilot staff working, hand signallers section. The Level Crossings concerned (Merriwa Rd 312.258km, Rosemmont Rd 315.250km) work independently from the safe working systems using GCPs (Grade Crossing Predictors). Therefore a waiver is sought to introduce Pilot Staff Working without hand signallers at the Level Crossings. Compliance Condition: All risk assessment mitigation actions to be in place prior to start of work.
</t>
        </r>
        <r>
          <rPr>
            <b/>
            <sz val="8"/>
            <color indexed="81"/>
            <rFont val="Tahoma"/>
            <family val="2"/>
          </rPr>
          <t>03/12/2007</t>
        </r>
        <r>
          <rPr>
            <sz val="8"/>
            <color indexed="81"/>
            <rFont val="Tahoma"/>
            <family val="2"/>
          </rPr>
          <t xml:space="preserve"> Approved waiver signed by John Furness received via email from Trevor Moore however Risk Assessment is not attached. Requested copy of RA then will submit to Phil Campbell for Compliance check. 
</t>
        </r>
        <r>
          <rPr>
            <b/>
            <sz val="8"/>
            <color indexed="81"/>
            <rFont val="Tahoma"/>
            <family val="2"/>
          </rPr>
          <t>06/12/07</t>
        </r>
        <r>
          <rPr>
            <sz val="8"/>
            <color indexed="81"/>
            <rFont val="Tahoma"/>
            <family val="2"/>
          </rPr>
          <t xml:space="preserve"> T Moore advised risk assessment same as the one used for waiver 300/SG/011107/077 Kyogle-Loadstone
</t>
        </r>
        <r>
          <rPr>
            <b/>
            <sz val="8"/>
            <color indexed="81"/>
            <rFont val="Tahoma"/>
            <family val="2"/>
          </rPr>
          <t>7/12/07</t>
        </r>
        <r>
          <rPr>
            <sz val="8"/>
            <color indexed="81"/>
            <rFont val="Tahoma"/>
            <family val="2"/>
          </rPr>
          <t xml:space="preserve"> Waiver approved by J Furness &amp; P Campbell
</t>
        </r>
        <r>
          <rPr>
            <b/>
            <sz val="8"/>
            <color indexed="81"/>
            <rFont val="Tahoma"/>
            <family val="2"/>
          </rPr>
          <t>07/01/08</t>
        </r>
        <r>
          <rPr>
            <sz val="8"/>
            <color indexed="81"/>
            <rFont val="Tahoma"/>
            <family val="2"/>
          </rPr>
          <t xml:space="preserve"> Emailed David Harding re pending expiry 10/01/08.
</t>
        </r>
        <r>
          <rPr>
            <b/>
            <sz val="8"/>
            <color indexed="81"/>
            <rFont val="Tahoma"/>
            <family val="2"/>
          </rPr>
          <t>16/01/08</t>
        </r>
        <r>
          <rPr>
            <sz val="8"/>
            <color indexed="81"/>
            <rFont val="Tahoma"/>
            <family val="2"/>
          </rPr>
          <t xml:space="preserve"> Follow up email sent to D Harding as no response yet received.
</t>
        </r>
        <r>
          <rPr>
            <b/>
            <sz val="8"/>
            <color indexed="81"/>
            <rFont val="Tahoma"/>
            <family val="2"/>
          </rPr>
          <t xml:space="preserve">13/02/08 </t>
        </r>
        <r>
          <rPr>
            <sz val="8"/>
            <color indexed="81"/>
            <rFont val="Tahoma"/>
            <family val="2"/>
          </rPr>
          <t>Forwarded email to Doug Adams &amp; David Hanney as no response yet received. Re-emailed Doug as advised no longer required but no explanation provided.</t>
        </r>
      </text>
    </comment>
    <comment ref="B86" authorId="1" shapeId="0" xr:uid="{38516DC3-F717-412B-80E0-71538D40419E}">
      <text>
        <r>
          <rPr>
            <b/>
            <sz val="8"/>
            <color indexed="81"/>
            <rFont val="Tahoma"/>
            <family val="2"/>
          </rPr>
          <t xml:space="preserve">13/01/2009 </t>
        </r>
        <r>
          <rPr>
            <sz val="8"/>
            <color indexed="81"/>
            <rFont val="Tahoma"/>
            <family val="2"/>
          </rPr>
          <t xml:space="preserve">Hassan Elaina suggested that this waiver needs to be re-issued to cover CRN only. 
</t>
        </r>
        <r>
          <rPr>
            <b/>
            <sz val="8"/>
            <color indexed="81"/>
            <rFont val="Tahoma"/>
            <family val="2"/>
          </rPr>
          <t>14/01/2009</t>
        </r>
        <r>
          <rPr>
            <sz val="8"/>
            <color indexed="81"/>
            <rFont val="Tahoma"/>
            <family val="2"/>
          </rPr>
          <t xml:space="preserve"> Trevor Watkins has prepared waiver alteration and sent to Ken Lingabala and Scott Chapman for signatures
</t>
        </r>
        <r>
          <rPr>
            <b/>
            <sz val="8"/>
            <color indexed="81"/>
            <rFont val="Tahoma"/>
            <family val="2"/>
          </rPr>
          <t xml:space="preserve">22/07/2009 </t>
        </r>
        <r>
          <rPr>
            <sz val="8"/>
            <color indexed="81"/>
            <rFont val="Tahoma"/>
            <family val="2"/>
          </rPr>
          <t>Waiver 850/AD/130509/012 for all CRN approved which closes out this waiver for NSW West (clarification was needed on where it applied following company restructure)</t>
        </r>
      </text>
    </comment>
    <comment ref="B87" authorId="4" shapeId="0" xr:uid="{2C014FAB-B7BA-4C1D-B747-9B01881C887B}">
      <text>
        <r>
          <rPr>
            <b/>
            <sz val="8"/>
            <color indexed="81"/>
            <rFont val="Tahoma"/>
            <family val="2"/>
          </rPr>
          <t xml:space="preserve">03/01/2008 </t>
        </r>
        <r>
          <rPr>
            <sz val="8"/>
            <color indexed="81"/>
            <rFont val="Tahoma"/>
            <family val="2"/>
          </rPr>
          <t xml:space="preserve">Number requested by Ken Driver for Insulation Testing Harefield - Yerong Creek - Table Top - Wagga Wagga
</t>
        </r>
        <r>
          <rPr>
            <b/>
            <sz val="8"/>
            <color indexed="81"/>
            <rFont val="Tahoma"/>
            <family val="2"/>
          </rPr>
          <t xml:space="preserve">15/04/2009 </t>
        </r>
        <r>
          <rPr>
            <sz val="8"/>
            <color indexed="81"/>
            <rFont val="Tahoma"/>
            <family val="2"/>
          </rPr>
          <t xml:space="preserve">Emailed Ken Driver asking if still required.
</t>
        </r>
        <r>
          <rPr>
            <b/>
            <sz val="8"/>
            <color indexed="81"/>
            <rFont val="Tahoma"/>
            <family val="2"/>
          </rPr>
          <t xml:space="preserve">15/04/2009 </t>
        </r>
        <r>
          <rPr>
            <sz val="8"/>
            <color indexed="81"/>
            <rFont val="Tahoma"/>
            <family val="2"/>
          </rPr>
          <t xml:space="preserve">Ken Driver responded to say the question needs to be raised with Brad Moorhouse who was included in the response
</t>
        </r>
        <r>
          <rPr>
            <b/>
            <sz val="8"/>
            <color indexed="81"/>
            <rFont val="Tahoma"/>
            <family val="2"/>
          </rPr>
          <t xml:space="preserve">23/04/2009 </t>
        </r>
        <r>
          <rPr>
            <sz val="8"/>
            <color indexed="81"/>
            <rFont val="Tahoma"/>
            <family val="2"/>
          </rPr>
          <t>Status changed from Awaiting to Not Required following email from Brad Moorhouse saying "waiver is no longer required as insulation testing works at these locations has now been completed."</t>
        </r>
      </text>
    </comment>
    <comment ref="B88" authorId="4" shapeId="0" xr:uid="{3429981A-F16F-4E1A-8D0E-4425799F66E0}">
      <text>
        <r>
          <rPr>
            <b/>
            <sz val="8"/>
            <color indexed="81"/>
            <rFont val="Tahoma"/>
            <family val="2"/>
          </rPr>
          <t xml:space="preserve">07/01/2008 </t>
        </r>
        <r>
          <rPr>
            <sz val="8"/>
            <color indexed="81"/>
            <rFont val="Tahoma"/>
            <family val="2"/>
          </rPr>
          <t xml:space="preserve">Waiver received from Ken Driver for recertification of rail vehicle detection following close down exceeding 72 hours. J Furness approved, R Tullo still to review.
</t>
        </r>
        <r>
          <rPr>
            <b/>
            <sz val="8"/>
            <color indexed="81"/>
            <rFont val="Tahoma"/>
            <family val="2"/>
          </rPr>
          <t xml:space="preserve">08/01/2008 </t>
        </r>
        <r>
          <rPr>
            <sz val="8"/>
            <color indexed="81"/>
            <rFont val="Tahoma"/>
            <family val="2"/>
          </rPr>
          <t xml:space="preserve">RT reviewed and requested Risk Assessment be completed. Returned to Ken Driver
</t>
        </r>
        <r>
          <rPr>
            <b/>
            <sz val="8"/>
            <color indexed="81"/>
            <rFont val="Tahoma"/>
            <family val="2"/>
          </rPr>
          <t xml:space="preserve">09/01/2008 </t>
        </r>
        <r>
          <rPr>
            <sz val="8"/>
            <color indexed="81"/>
            <rFont val="Tahoma"/>
            <family val="2"/>
          </rPr>
          <t xml:space="preserve">Risk Assessment received from Ken Driver and submitted to JF and RT for acceptance.
09/01/2008 JF and RT have not accepted Risk Assessment and have requested input from Trevor Moore (on leave until 14/01/2008)
</t>
        </r>
        <r>
          <rPr>
            <b/>
            <sz val="8"/>
            <color indexed="81"/>
            <rFont val="Tahoma"/>
            <family val="2"/>
          </rPr>
          <t xml:space="preserve">10/01/2008 </t>
        </r>
        <r>
          <rPr>
            <sz val="8"/>
            <color indexed="81"/>
            <rFont val="Tahoma"/>
            <family val="2"/>
          </rPr>
          <t xml:space="preserve">JF said waiver should be issued as is pending agreement of Risk Assessment by Trevor Moore. Waiver may be retracted if Trevor does not agree
</t>
        </r>
        <r>
          <rPr>
            <b/>
            <sz val="8"/>
            <color indexed="81"/>
            <rFont val="Tahoma"/>
            <family val="2"/>
          </rPr>
          <t>18/01/08</t>
        </r>
        <r>
          <rPr>
            <sz val="8"/>
            <color indexed="81"/>
            <rFont val="Tahoma"/>
            <family val="2"/>
          </rPr>
          <t xml:space="preserve"> T Moore has endorsed waiver and risk assessment and provided submission paper for safety committee. Info with J Furness for review. 
18/01/2008 John Furness  agreed that Risk Assessment satisfies condition for waiver - interim approval status removed - now fully approved. Informed Ken Driver, Mark Campbell and Peter Micenko. Also requested close out or renewal.
</t>
        </r>
        <r>
          <rPr>
            <b/>
            <sz val="8"/>
            <color indexed="81"/>
            <rFont val="Tahoma"/>
            <family val="2"/>
          </rPr>
          <t xml:space="preserve">21/01/2008 </t>
        </r>
        <r>
          <rPr>
            <sz val="8"/>
            <color indexed="81"/>
            <rFont val="Tahoma"/>
            <family val="2"/>
          </rPr>
          <t>Waiver close out received from Ken Driver - "Signalling System restored as per 7.3 Controls. No defects recorded."</t>
        </r>
      </text>
    </comment>
    <comment ref="B90" authorId="1" shapeId="0" xr:uid="{5FA8CC7F-BDAD-4F54-A0F1-760ECFF1BDF0}">
      <text>
        <r>
          <rPr>
            <b/>
            <sz val="8"/>
            <color indexed="81"/>
            <rFont val="Tahoma"/>
            <family val="2"/>
          </rPr>
          <t xml:space="preserve">18/01/08 </t>
        </r>
        <r>
          <rPr>
            <sz val="8"/>
            <color indexed="81"/>
            <rFont val="Tahoma"/>
            <family val="2"/>
          </rPr>
          <t>EWAF no requested by R Schweiger for use of Microlok Vital Radio Passing Lane 17 at Ulan pending type approval</t>
        </r>
        <r>
          <rPr>
            <sz val="8"/>
            <color indexed="81"/>
            <rFont val="Tahoma"/>
            <family val="2"/>
          </rPr>
          <t xml:space="preserve">
</t>
        </r>
        <r>
          <rPr>
            <b/>
            <sz val="8"/>
            <color indexed="81"/>
            <rFont val="Tahoma"/>
            <family val="2"/>
          </rPr>
          <t xml:space="preserve">07/07/2009 </t>
        </r>
        <r>
          <rPr>
            <sz val="8"/>
            <color indexed="81"/>
            <rFont val="Tahoma"/>
            <family val="2"/>
          </rPr>
          <t xml:space="preserve">Roy Watson, SIA confirmed this awaiting waiver is no longer required as equipment is type approved. 
</t>
        </r>
        <r>
          <rPr>
            <b/>
            <sz val="8"/>
            <color indexed="81"/>
            <rFont val="Tahoma"/>
            <family val="2"/>
          </rPr>
          <t xml:space="preserve">14/07/2009 </t>
        </r>
        <r>
          <rPr>
            <sz val="8"/>
            <color indexed="81"/>
            <rFont val="Tahoma"/>
            <family val="2"/>
          </rPr>
          <t>Trevor Moore confirmed</t>
        </r>
      </text>
    </comment>
    <comment ref="B91" authorId="1" shapeId="0" xr:uid="{64FE43C8-C5A9-458A-A5CF-6E76C66D45E2}">
      <text>
        <r>
          <rPr>
            <b/>
            <sz val="8"/>
            <color indexed="81"/>
            <rFont val="Tahoma"/>
            <family val="2"/>
          </rPr>
          <t xml:space="preserve">18/01/08 </t>
        </r>
        <r>
          <rPr>
            <sz val="8"/>
            <color indexed="81"/>
            <rFont val="Tahoma"/>
            <family val="2"/>
          </rPr>
          <t>EWAF no requested by R Schweiger for use of Microlok Vital Radio Passing Lane 14 at Ulan pending type approval</t>
        </r>
        <r>
          <rPr>
            <sz val="8"/>
            <color indexed="81"/>
            <rFont val="Tahoma"/>
            <family val="2"/>
          </rPr>
          <t xml:space="preserve">
</t>
        </r>
        <r>
          <rPr>
            <b/>
            <sz val="8"/>
            <color indexed="81"/>
            <rFont val="Tahoma"/>
            <family val="2"/>
          </rPr>
          <t xml:space="preserve">07/07/2009 </t>
        </r>
        <r>
          <rPr>
            <sz val="8"/>
            <color indexed="81"/>
            <rFont val="Tahoma"/>
            <family val="2"/>
          </rPr>
          <t xml:space="preserve">Roy Watson, SIA confirmed this awaiting waiver is no longer required as equipment is type approved. 
</t>
        </r>
        <r>
          <rPr>
            <b/>
            <sz val="8"/>
            <color indexed="81"/>
            <rFont val="Tahoma"/>
            <family val="2"/>
          </rPr>
          <t xml:space="preserve">14/07/2009 </t>
        </r>
        <r>
          <rPr>
            <sz val="8"/>
            <color indexed="81"/>
            <rFont val="Tahoma"/>
            <family val="2"/>
          </rPr>
          <t>Trevor Moore confirmed</t>
        </r>
      </text>
    </comment>
    <comment ref="B92" authorId="1" shapeId="0" xr:uid="{1BE7D75A-15A6-4CAB-9C32-7DC0C515D94B}">
      <text>
        <r>
          <rPr>
            <b/>
            <sz val="8"/>
            <color indexed="81"/>
            <rFont val="Tahoma"/>
            <family val="2"/>
          </rPr>
          <t xml:space="preserve">18/01/08 </t>
        </r>
        <r>
          <rPr>
            <sz val="8"/>
            <color indexed="81"/>
            <rFont val="Tahoma"/>
            <family val="2"/>
          </rPr>
          <t>EWAF no requested by R Schweiger for Passing Lane 15 to extended distance between signals YC05 &amp; YC15/17</t>
        </r>
        <r>
          <rPr>
            <sz val="8"/>
            <color indexed="81"/>
            <rFont val="Tahoma"/>
            <family val="2"/>
          </rPr>
          <t xml:space="preserve">
</t>
        </r>
        <r>
          <rPr>
            <b/>
            <sz val="8"/>
            <color indexed="81"/>
            <rFont val="Tahoma"/>
            <family val="2"/>
          </rPr>
          <t xml:space="preserve">19/02/2008 </t>
        </r>
        <r>
          <rPr>
            <sz val="8"/>
            <color indexed="81"/>
            <rFont val="Tahoma"/>
            <family val="2"/>
          </rPr>
          <t>Robert Schweiger informed that following a review of the design for Passing Lanes in NSW this is not required.</t>
        </r>
      </text>
    </comment>
    <comment ref="B93" authorId="1" shapeId="0" xr:uid="{7C1D2A1D-6E44-40AF-88DC-7C186C53CA38}">
      <text>
        <r>
          <rPr>
            <b/>
            <sz val="8"/>
            <color indexed="81"/>
            <rFont val="Tahoma"/>
            <family val="2"/>
          </rPr>
          <t>18/01/08</t>
        </r>
        <r>
          <rPr>
            <sz val="8"/>
            <color indexed="81"/>
            <rFont val="Tahoma"/>
            <family val="2"/>
          </rPr>
          <t xml:space="preserve"> EWAF no requested by R Schweiger for Passing Lane 14 to have extended distance between signals CN05 &amp; CN15/17</t>
        </r>
        <r>
          <rPr>
            <sz val="8"/>
            <color indexed="81"/>
            <rFont val="Tahoma"/>
            <family val="2"/>
          </rPr>
          <t xml:space="preserve">
</t>
        </r>
        <r>
          <rPr>
            <b/>
            <sz val="8"/>
            <color indexed="81"/>
            <rFont val="Tahoma"/>
            <family val="2"/>
          </rPr>
          <t>19/02/2008</t>
        </r>
        <r>
          <rPr>
            <sz val="8"/>
            <color indexed="81"/>
            <rFont val="Tahoma"/>
            <family val="2"/>
          </rPr>
          <t xml:space="preserve"> Robert Schweiger informed that following a review of the design for Passing Lanes in NSW this is not required.</t>
        </r>
      </text>
    </comment>
    <comment ref="B94" authorId="1" shapeId="0" xr:uid="{23D11328-64BC-44AE-A3F0-56FF26C1F1C4}">
      <text>
        <r>
          <rPr>
            <b/>
            <sz val="8"/>
            <color indexed="81"/>
            <rFont val="Tahoma"/>
            <family val="2"/>
          </rPr>
          <t xml:space="preserve">18/01/08 </t>
        </r>
        <r>
          <rPr>
            <sz val="8"/>
            <color indexed="81"/>
            <rFont val="Tahoma"/>
            <family val="2"/>
          </rPr>
          <t>EWAF no requested by R Schweiger for Passing Lane 14 to have extended distance between signals CN16/18 &amp; CN26/28</t>
        </r>
        <r>
          <rPr>
            <sz val="8"/>
            <color indexed="81"/>
            <rFont val="Tahoma"/>
            <family val="2"/>
          </rPr>
          <t xml:space="preserve">
</t>
        </r>
        <r>
          <rPr>
            <b/>
            <sz val="8"/>
            <color indexed="81"/>
            <rFont val="Tahoma"/>
            <family val="2"/>
          </rPr>
          <t>19/02/2008</t>
        </r>
        <r>
          <rPr>
            <sz val="8"/>
            <color indexed="81"/>
            <rFont val="Tahoma"/>
            <family val="2"/>
          </rPr>
          <t xml:space="preserve"> Robert Schweiger informed that following a review of the design for Passing Lanes in NSW this is not required.</t>
        </r>
      </text>
    </comment>
    <comment ref="B95" authorId="4" shapeId="0" xr:uid="{B9E0FF1B-4B05-48D2-B41A-4ADD62372A3B}">
      <text>
        <r>
          <rPr>
            <b/>
            <sz val="8"/>
            <color indexed="81"/>
            <rFont val="Tahoma"/>
            <family val="2"/>
          </rPr>
          <t xml:space="preserve">12/02/2008 </t>
        </r>
        <r>
          <rPr>
            <sz val="8"/>
            <color indexed="81"/>
            <rFont val="Tahoma"/>
            <family val="2"/>
          </rPr>
          <t xml:space="preserve">Number requested by Doug Adams to introduce Pilot Staff Working without hand signallers at Bylon Level Crossing.
</t>
        </r>
        <r>
          <rPr>
            <b/>
            <sz val="8"/>
            <color indexed="81"/>
            <rFont val="Tahoma"/>
            <family val="2"/>
          </rPr>
          <t xml:space="preserve">27/02/2008 </t>
        </r>
        <r>
          <rPr>
            <sz val="8"/>
            <color indexed="81"/>
            <rFont val="Tahoma"/>
            <family val="2"/>
          </rPr>
          <t xml:space="preserve">Waiver received via Trevor Moore. Submitted to John Furness for consideration
27/02/2008 Approved by John Furness. Submitted to Richard Tullo for compliance check
</t>
        </r>
        <r>
          <rPr>
            <b/>
            <sz val="8"/>
            <color indexed="81"/>
            <rFont val="Tahoma"/>
            <family val="2"/>
          </rPr>
          <t xml:space="preserve">29/02/2008 </t>
        </r>
        <r>
          <rPr>
            <sz val="8"/>
            <color indexed="81"/>
            <rFont val="Tahoma"/>
            <family val="2"/>
          </rPr>
          <t xml:space="preserve">Rejected by Richard Tullo as it is a waiver against a network rule. Richard discussing further with Trevor Moore. 
</t>
        </r>
        <r>
          <rPr>
            <b/>
            <sz val="8"/>
            <color indexed="81"/>
            <rFont val="Tahoma"/>
            <family val="2"/>
          </rPr>
          <t>03/03/2008</t>
        </r>
        <r>
          <rPr>
            <sz val="8"/>
            <color indexed="81"/>
            <rFont val="Tahoma"/>
            <family val="2"/>
          </rPr>
          <t xml:space="preserve"> Barry Walding counter approved waiver on 29/02. Richard Tullo signed off for compliance check.
</t>
        </r>
        <r>
          <rPr>
            <b/>
            <sz val="8"/>
            <color indexed="81"/>
            <rFont val="Tahoma"/>
            <family val="2"/>
          </rPr>
          <t>25/03/08</t>
        </r>
        <r>
          <rPr>
            <sz val="8"/>
            <color indexed="81"/>
            <rFont val="Tahoma"/>
            <family val="2"/>
          </rPr>
          <t xml:space="preserve"> Emailed David Harding re pending expiry 1/4/08
</t>
        </r>
        <r>
          <rPr>
            <b/>
            <sz val="8"/>
            <color indexed="81"/>
            <rFont val="Tahoma"/>
            <family val="2"/>
          </rPr>
          <t>10/04/08</t>
        </r>
        <r>
          <rPr>
            <sz val="8"/>
            <color indexed="81"/>
            <rFont val="Tahoma"/>
            <family val="2"/>
          </rPr>
          <t xml:space="preserve"> Re-emailed David Harding as now response received.</t>
        </r>
      </text>
    </comment>
    <comment ref="B96" authorId="4" shapeId="0" xr:uid="{38B226CE-F9B3-4C58-A2D5-A51F613F1527}">
      <text>
        <r>
          <rPr>
            <b/>
            <sz val="8"/>
            <color indexed="81"/>
            <rFont val="Tahoma"/>
            <family val="2"/>
          </rPr>
          <t xml:space="preserve">14/02/2008 </t>
        </r>
        <r>
          <rPr>
            <sz val="8"/>
            <color indexed="81"/>
            <rFont val="Tahoma"/>
            <family val="2"/>
          </rPr>
          <t xml:space="preserve">Requested by TM for Maldon signal location details
</t>
        </r>
        <r>
          <rPr>
            <b/>
            <sz val="8"/>
            <color indexed="81"/>
            <rFont val="Tahoma"/>
            <family val="2"/>
          </rPr>
          <t xml:space="preserve">14/04/2009 </t>
        </r>
        <r>
          <rPr>
            <sz val="8"/>
            <color indexed="81"/>
            <rFont val="Tahoma"/>
            <family val="2"/>
          </rPr>
          <t xml:space="preserve">Emailed Trevor Moore asking if this waiver is still required
</t>
        </r>
        <r>
          <rPr>
            <b/>
            <sz val="8"/>
            <color indexed="81"/>
            <rFont val="Tahoma"/>
            <family val="2"/>
          </rPr>
          <t>14/07/2009</t>
        </r>
        <r>
          <rPr>
            <sz val="8"/>
            <color indexed="81"/>
            <rFont val="Tahoma"/>
            <family val="2"/>
          </rPr>
          <t xml:space="preserve"> Trevor Moore confirmed Awaiting waiver no longer required. Changed status to Not Required</t>
        </r>
      </text>
    </comment>
    <comment ref="B97" authorId="4" shapeId="0" xr:uid="{79302834-8492-430B-9C06-0E07E6FCEFA3}">
      <text>
        <r>
          <rPr>
            <b/>
            <sz val="8"/>
            <color indexed="81"/>
            <rFont val="Tahoma"/>
            <family val="2"/>
          </rPr>
          <t xml:space="preserve">14/02/2008 </t>
        </r>
        <r>
          <rPr>
            <sz val="8"/>
            <color indexed="81"/>
            <rFont val="Tahoma"/>
            <family val="2"/>
          </rPr>
          <t xml:space="preserve">Requested by TM for CRN signal into token section
</t>
        </r>
        <r>
          <rPr>
            <b/>
            <sz val="8"/>
            <color indexed="81"/>
            <rFont val="Tahoma"/>
            <family val="2"/>
          </rPr>
          <t xml:space="preserve">14/04/2009 </t>
        </r>
        <r>
          <rPr>
            <sz val="8"/>
            <color indexed="81"/>
            <rFont val="Tahoma"/>
            <family val="2"/>
          </rPr>
          <t xml:space="preserve">Emailed Trevor Moore asking if this waiver is still required
</t>
        </r>
        <r>
          <rPr>
            <b/>
            <sz val="8"/>
            <color indexed="81"/>
            <rFont val="Tahoma"/>
            <family val="2"/>
          </rPr>
          <t xml:space="preserve">14/07/2009 </t>
        </r>
        <r>
          <rPr>
            <sz val="8"/>
            <color indexed="81"/>
            <rFont val="Tahoma"/>
            <family val="2"/>
          </rPr>
          <t>Trevor Moore confirmed Awaiting waiver no longer required. Changed status to Not Required</t>
        </r>
      </text>
    </comment>
    <comment ref="B98" authorId="4" shapeId="0" xr:uid="{72E720E3-E2EB-4BDC-8019-AFB69CB91A21}">
      <text>
        <r>
          <rPr>
            <b/>
            <sz val="8"/>
            <color indexed="81"/>
            <rFont val="Tahoma"/>
            <family val="2"/>
          </rPr>
          <t xml:space="preserve">22/02/2008 </t>
        </r>
        <r>
          <rPr>
            <sz val="8"/>
            <color indexed="81"/>
            <rFont val="Tahoma"/>
            <family val="2"/>
          </rPr>
          <t xml:space="preserve">Number requested by Anson Segall for relocation of power poles at Kerawong site on NC
</t>
        </r>
        <r>
          <rPr>
            <b/>
            <sz val="8"/>
            <color indexed="81"/>
            <rFont val="Tahoma"/>
            <family val="2"/>
          </rPr>
          <t xml:space="preserve">14/04/2009 </t>
        </r>
        <r>
          <rPr>
            <sz val="8"/>
            <color indexed="81"/>
            <rFont val="Tahoma"/>
            <family val="2"/>
          </rPr>
          <t>Status changed from Awaiting to Not Required - refer to waiver 300/S/030308/097</t>
        </r>
      </text>
    </comment>
    <comment ref="B99" authorId="1" shapeId="0" xr:uid="{1B739E76-FFE1-499F-A5B6-D2AEAE3FE96D}">
      <text>
        <r>
          <rPr>
            <b/>
            <sz val="8"/>
            <color indexed="81"/>
            <rFont val="Tahoma"/>
            <family val="2"/>
          </rPr>
          <t xml:space="preserve">28/02/08 </t>
        </r>
        <r>
          <rPr>
            <sz val="8"/>
            <color indexed="81"/>
            <rFont val="Tahoma"/>
            <family val="2"/>
          </rPr>
          <t xml:space="preserve">EWAF requested by Zhixin Cui for V Bridge at 3 locations in Hunter Valley (inc Islington)
</t>
        </r>
        <r>
          <rPr>
            <b/>
            <sz val="8"/>
            <color indexed="81"/>
            <rFont val="Tahoma"/>
            <family val="2"/>
          </rPr>
          <t xml:space="preserve">15/04/2009 </t>
        </r>
        <r>
          <rPr>
            <sz val="8"/>
            <color indexed="81"/>
            <rFont val="Tahoma"/>
            <family val="2"/>
          </rPr>
          <t>Emailed Zhixin Cui asking if waiver is still required</t>
        </r>
        <r>
          <rPr>
            <sz val="8"/>
            <color indexed="81"/>
            <rFont val="Tahoma"/>
            <family val="2"/>
          </rPr>
          <t xml:space="preserve">
</t>
        </r>
      </text>
    </comment>
    <comment ref="B100" authorId="4" shapeId="0" xr:uid="{A0DA4A12-D751-49B8-9A4C-9E3F83F1EECE}">
      <text>
        <r>
          <rPr>
            <b/>
            <sz val="8"/>
            <color indexed="81"/>
            <rFont val="Tahoma"/>
            <family val="2"/>
          </rPr>
          <t xml:space="preserve">28/02/2008 </t>
        </r>
        <r>
          <rPr>
            <sz val="8"/>
            <color indexed="81"/>
            <rFont val="Tahoma"/>
            <family val="2"/>
          </rPr>
          <t xml:space="preserve">Number requested by Rob Schweiger for Passing Lanes 13, 15, 16 and 17 in NSW, Main South for an increase from Standard in distance between top red aspect and the red marker light
</t>
        </r>
        <r>
          <rPr>
            <b/>
            <sz val="8"/>
            <color indexed="81"/>
            <rFont val="Tahoma"/>
            <family val="2"/>
          </rPr>
          <t>10/04/2008</t>
        </r>
        <r>
          <rPr>
            <sz val="8"/>
            <color indexed="81"/>
            <rFont val="Tahoma"/>
            <family val="2"/>
          </rPr>
          <t xml:space="preserve"> Copy received from Simon Vaughn - sent to Richard Crooks for signature. Note that the EWAF used is the old version and has no provision for signature from Configuration Manager.
10/04/08 Signed copy received from Richard Crooks
</t>
        </r>
        <r>
          <rPr>
            <b/>
            <sz val="8"/>
            <color indexed="81"/>
            <rFont val="Tahoma"/>
            <family val="2"/>
          </rPr>
          <t xml:space="preserve">11/04/2008 </t>
        </r>
        <r>
          <rPr>
            <sz val="8"/>
            <color indexed="81"/>
            <rFont val="Tahoma"/>
            <family val="2"/>
          </rPr>
          <t>Approved by John Furness</t>
        </r>
      </text>
    </comment>
    <comment ref="B101" authorId="4" shapeId="0" xr:uid="{A97B1122-1325-4015-8CC4-749EAE54502A}">
      <text>
        <r>
          <rPr>
            <b/>
            <sz val="8"/>
            <color indexed="81"/>
            <rFont val="Tahoma"/>
            <family val="2"/>
          </rPr>
          <t xml:space="preserve">03/03/2008 </t>
        </r>
        <r>
          <rPr>
            <sz val="8"/>
            <color indexed="81"/>
            <rFont val="Tahoma"/>
            <family val="2"/>
          </rPr>
          <t xml:space="preserve"> Number requested by Rob Schweiger for Non provision of a Turnout Repeater Signal; at
Location: Bomen, Uranquinty, Yerrong Creek, Culcairn, Gerogery
</t>
        </r>
        <r>
          <rPr>
            <b/>
            <sz val="8"/>
            <color indexed="81"/>
            <rFont val="Tahoma"/>
            <family val="2"/>
          </rPr>
          <t xml:space="preserve">09/04/2008 </t>
        </r>
        <r>
          <rPr>
            <sz val="8"/>
            <color indexed="81"/>
            <rFont val="Tahoma"/>
            <family val="2"/>
          </rPr>
          <t xml:space="preserve">Waiver received and submitted to John Furness for consideration. Note that the EWAF used is the old version and has no provision for signature from Configuration Manager
</t>
        </r>
        <r>
          <rPr>
            <b/>
            <sz val="8"/>
            <color indexed="81"/>
            <rFont val="Tahoma"/>
            <family val="2"/>
          </rPr>
          <t xml:space="preserve">11/04/2008 </t>
        </r>
        <r>
          <rPr>
            <sz val="8"/>
            <color indexed="81"/>
            <rFont val="Tahoma"/>
            <family val="2"/>
          </rPr>
          <t>Approved by John Furness</t>
        </r>
      </text>
    </comment>
    <comment ref="B102" authorId="1" shapeId="0" xr:uid="{244FA9D0-B83A-4F12-9D57-00E5B4607FF5}">
      <text>
        <r>
          <rPr>
            <b/>
            <sz val="8"/>
            <color indexed="81"/>
            <rFont val="Tahoma"/>
            <family val="2"/>
          </rPr>
          <t>03/03/08</t>
        </r>
        <r>
          <rPr>
            <sz val="8"/>
            <color indexed="81"/>
            <rFont val="Tahoma"/>
            <family val="2"/>
          </rPr>
          <t xml:space="preserve"> Waiver for relocation of overhead lines at Kerewong received from Raj Purushothaman
</t>
        </r>
        <r>
          <rPr>
            <b/>
            <sz val="8"/>
            <color indexed="81"/>
            <rFont val="Tahoma"/>
            <family val="2"/>
          </rPr>
          <t>04/03/08</t>
        </r>
        <r>
          <rPr>
            <sz val="8"/>
            <color indexed="81"/>
            <rFont val="Tahoma"/>
            <family val="2"/>
          </rPr>
          <t xml:space="preserve"> Emailed to T Moore for consideration.
</t>
        </r>
        <r>
          <rPr>
            <b/>
            <sz val="8"/>
            <color indexed="81"/>
            <rFont val="Tahoma"/>
            <family val="2"/>
          </rPr>
          <t>06/03/08</t>
        </r>
        <r>
          <rPr>
            <sz val="8"/>
            <color indexed="81"/>
            <rFont val="Tahoma"/>
            <family val="2"/>
          </rPr>
          <t xml:space="preserve"> Returned by T Moore and approved by J Furness &amp; R Tullo</t>
        </r>
        <r>
          <rPr>
            <sz val="8"/>
            <color indexed="81"/>
            <rFont val="Tahoma"/>
            <family val="2"/>
          </rPr>
          <t xml:space="preserve">
</t>
        </r>
      </text>
    </comment>
    <comment ref="B103" authorId="4" shapeId="0" xr:uid="{0DCE0E62-0933-4EE9-84C2-31CB480B9F45}">
      <text>
        <r>
          <rPr>
            <b/>
            <sz val="8"/>
            <color indexed="81"/>
            <rFont val="Tahoma"/>
            <family val="2"/>
          </rPr>
          <t xml:space="preserve">11/03/2008 </t>
        </r>
        <r>
          <rPr>
            <sz val="8"/>
            <color indexed="81"/>
            <rFont val="Tahoma"/>
            <family val="2"/>
          </rPr>
          <t xml:space="preserve">Number requested by Arthur Haberlin for use of VAE in bearer points mechanism on Ulan line, HV
</t>
        </r>
        <r>
          <rPr>
            <b/>
            <sz val="8"/>
            <color indexed="81"/>
            <rFont val="Tahoma"/>
            <family val="2"/>
          </rPr>
          <t xml:space="preserve">31/03/2008 </t>
        </r>
        <r>
          <rPr>
            <sz val="8"/>
            <color indexed="81"/>
            <rFont val="Tahoma"/>
            <family val="2"/>
          </rPr>
          <t xml:space="preserve">AH rang to check on progress of this - he had prepared waiver and sent to TM for signatures. Has not been received by Standards dept. The work has been commissioned already so it will need to be finalised asap. AH to chase TM for signed waiver so it can be considered by JF.
</t>
        </r>
        <r>
          <rPr>
            <b/>
            <sz val="8"/>
            <color indexed="81"/>
            <rFont val="Tahoma"/>
            <family val="2"/>
          </rPr>
          <t xml:space="preserve">16/04/2009 </t>
        </r>
        <r>
          <rPr>
            <sz val="8"/>
            <color indexed="81"/>
            <rFont val="Tahoma"/>
            <family val="2"/>
          </rPr>
          <t xml:space="preserve">Emailed Trevor Moore asking for update
</t>
        </r>
        <r>
          <rPr>
            <b/>
            <sz val="8"/>
            <color indexed="81"/>
            <rFont val="Tahoma"/>
            <family val="2"/>
          </rPr>
          <t xml:space="preserve">14/07/2009 </t>
        </r>
        <r>
          <rPr>
            <sz val="8"/>
            <color indexed="81"/>
            <rFont val="Tahoma"/>
            <family val="2"/>
          </rPr>
          <t>Trevor Moore confirmed this waiver is still progressing. TM will check progress.</t>
        </r>
      </text>
    </comment>
    <comment ref="B104" authorId="4" shapeId="0" xr:uid="{156B2FA6-83B2-4425-B8A8-8997031231EA}">
      <text>
        <r>
          <rPr>
            <b/>
            <sz val="8"/>
            <color indexed="81"/>
            <rFont val="Tahoma"/>
            <family val="2"/>
          </rPr>
          <t xml:space="preserve">14/03/2008 </t>
        </r>
        <r>
          <rPr>
            <sz val="8"/>
            <color indexed="81"/>
            <rFont val="Tahoma"/>
            <family val="2"/>
          </rPr>
          <t xml:space="preserve">Number requested by David Rogers, SIA for spacing of signals at Kilmore East being between 4 and 4.5km
</t>
        </r>
        <r>
          <rPr>
            <b/>
            <sz val="8"/>
            <color indexed="81"/>
            <rFont val="Tahoma"/>
            <family val="2"/>
          </rPr>
          <t xml:space="preserve">15/04/2009 </t>
        </r>
        <r>
          <rPr>
            <sz val="8"/>
            <color indexed="81"/>
            <rFont val="Tahoma"/>
            <family val="2"/>
          </rPr>
          <t xml:space="preserve">Email David Rogers asking if waiver is still required
</t>
        </r>
        <r>
          <rPr>
            <b/>
            <sz val="8"/>
            <color indexed="81"/>
            <rFont val="Tahoma"/>
            <family val="2"/>
          </rPr>
          <t xml:space="preserve">16/04/2009 </t>
        </r>
        <r>
          <rPr>
            <sz val="8"/>
            <color indexed="81"/>
            <rFont val="Tahoma"/>
            <family val="2"/>
          </rPr>
          <t xml:space="preserve">David Rogers emailed to say he had submitted the waiver to the Corridor Manager for signature back in April 08. Will follow up.
</t>
        </r>
        <r>
          <rPr>
            <b/>
            <sz val="8"/>
            <color indexed="81"/>
            <rFont val="Tahoma"/>
            <family val="2"/>
          </rPr>
          <t xml:space="preserve">07/07/2009 </t>
        </r>
        <r>
          <rPr>
            <sz val="8"/>
            <color indexed="81"/>
            <rFont val="Tahoma"/>
            <family val="2"/>
          </rPr>
          <t xml:space="preserve">Roy Watson, SIA confirmed details still being finalised prior to submission
</t>
        </r>
        <r>
          <rPr>
            <b/>
            <sz val="8"/>
            <color indexed="81"/>
            <rFont val="Tahoma"/>
            <family val="2"/>
          </rPr>
          <t>04/03/2010</t>
        </r>
        <r>
          <rPr>
            <sz val="8"/>
            <color indexed="81"/>
            <rFont val="Tahoma"/>
            <family val="2"/>
          </rPr>
          <t xml:space="preserve"> Hassan Elaina forwarded email from Phillip Noreika, SIA who is investigating whether or not this waiver is still required
</t>
        </r>
        <r>
          <rPr>
            <b/>
            <sz val="8"/>
            <color indexed="81"/>
            <rFont val="Tahoma"/>
            <family val="2"/>
          </rPr>
          <t xml:space="preserve">08/04/2010 </t>
        </r>
        <r>
          <rPr>
            <sz val="8"/>
            <color indexed="81"/>
            <rFont val="Tahoma"/>
            <family val="2"/>
          </rPr>
          <t>Phillip Noreika, SIA confirmed, via Hassan Elaina, that this waiver was no longer required and would not be submitted</t>
        </r>
      </text>
    </comment>
    <comment ref="B105" authorId="4" shapeId="0" xr:uid="{9C89C8C7-61FF-4590-98C1-624616CBC4D4}">
      <text>
        <r>
          <rPr>
            <b/>
            <sz val="8"/>
            <color indexed="81"/>
            <rFont val="Tahoma"/>
            <family val="2"/>
          </rPr>
          <t xml:space="preserve">19/03/2008 </t>
        </r>
        <r>
          <rPr>
            <sz val="8"/>
            <color indexed="81"/>
            <rFont val="Tahoma"/>
            <family val="2"/>
          </rPr>
          <t xml:space="preserve">Number requested by Roger Newman, Ansaldo STS for Ulan Signalling &amp; CTC project at Wilpinjong
</t>
        </r>
        <r>
          <rPr>
            <b/>
            <sz val="8"/>
            <color indexed="81"/>
            <rFont val="Tahoma"/>
            <family val="2"/>
          </rPr>
          <t xml:space="preserve">15/04/2009 </t>
        </r>
        <r>
          <rPr>
            <sz val="8"/>
            <color indexed="81"/>
            <rFont val="Tahoma"/>
            <family val="2"/>
          </rPr>
          <t xml:space="preserve">Emailed Roger Newman asking if waiver is still required.
</t>
        </r>
        <r>
          <rPr>
            <b/>
            <sz val="8"/>
            <color indexed="81"/>
            <rFont val="Tahoma"/>
            <family val="2"/>
          </rPr>
          <t xml:space="preserve">15/04/2009 </t>
        </r>
        <r>
          <rPr>
            <sz val="8"/>
            <color indexed="81"/>
            <rFont val="Tahoma"/>
            <family val="2"/>
          </rPr>
          <t>Email to Roger Newman returned as undeliverable. Changed status from Awaiting to Not Required as not enough information to follow up with anyone else.</t>
        </r>
      </text>
    </comment>
    <comment ref="B106" authorId="4" shapeId="0" xr:uid="{F9E86A83-68E2-4C1C-A0E9-420D38F9FEBF}">
      <text>
        <r>
          <rPr>
            <b/>
            <sz val="8"/>
            <color indexed="81"/>
            <rFont val="Tahoma"/>
            <family val="2"/>
          </rPr>
          <t xml:space="preserve">09/04/2008 </t>
        </r>
        <r>
          <rPr>
            <sz val="8"/>
            <color indexed="81"/>
            <rFont val="Tahoma"/>
            <family val="2"/>
          </rPr>
          <t xml:space="preserve">Requested by Chris Gormlie gormlie.chris@ansaldo-sts.com.au for placement of 5 signal at Greenbank - reduce clearance to 2.5m instead of 3m
</t>
        </r>
        <r>
          <rPr>
            <b/>
            <sz val="8"/>
            <color indexed="81"/>
            <rFont val="Tahoma"/>
            <family val="2"/>
          </rPr>
          <t>20/06/08</t>
        </r>
        <r>
          <rPr>
            <sz val="8"/>
            <color indexed="81"/>
            <rFont val="Tahoma"/>
            <family val="2"/>
          </rPr>
          <t xml:space="preserve"> Waiver approval form received from J Gifford advising commissioning on 24/06/08. JF has questioned accreditation and whether QR need to sign.</t>
        </r>
      </text>
    </comment>
    <comment ref="B107" authorId="4" shapeId="0" xr:uid="{F56F951F-7DD9-4414-B78B-E202011EFD35}">
      <text>
        <r>
          <rPr>
            <b/>
            <sz val="8"/>
            <color indexed="81"/>
            <rFont val="Tahoma"/>
            <family val="2"/>
          </rPr>
          <t xml:space="preserve">14/04/2008 </t>
        </r>
        <r>
          <rPr>
            <sz val="8"/>
            <color indexed="81"/>
            <rFont val="Tahoma"/>
            <family val="2"/>
          </rPr>
          <t xml:space="preserve">Number requested by Alan Chapman, PB achapman@pb.com.au to position distant signals at 80kph rathedr than line speed, as the majority of traffic on this corridor will only be travelling at 80kph - The Gap to Narrabri
</t>
        </r>
        <r>
          <rPr>
            <b/>
            <sz val="8"/>
            <color indexed="81"/>
            <rFont val="Tahoma"/>
            <family val="2"/>
          </rPr>
          <t xml:space="preserve">15/04/2009 </t>
        </r>
        <r>
          <rPr>
            <sz val="8"/>
            <color indexed="81"/>
            <rFont val="Tahoma"/>
            <family val="2"/>
          </rPr>
          <t xml:space="preserve"> Emailed Alan Chapman asking if this waiver is still required
</t>
        </r>
        <r>
          <rPr>
            <b/>
            <sz val="8"/>
            <color indexed="81"/>
            <rFont val="Tahoma"/>
            <family val="2"/>
          </rPr>
          <t xml:space="preserve">17/06/2011 </t>
        </r>
        <r>
          <rPr>
            <sz val="8"/>
            <color indexed="81"/>
            <rFont val="Tahoma"/>
            <family val="2"/>
          </rPr>
          <t xml:space="preserve">Trevor Watkins emailed Trevor Moore to check is this waiver is still required.
</t>
        </r>
        <r>
          <rPr>
            <b/>
            <sz val="8"/>
            <color indexed="81"/>
            <rFont val="Tahoma"/>
            <family val="2"/>
          </rPr>
          <t xml:space="preserve">25/07/2011 </t>
        </r>
        <r>
          <rPr>
            <sz val="8"/>
            <color indexed="81"/>
            <rFont val="Tahoma"/>
            <family val="2"/>
          </rPr>
          <t xml:space="preserve">Trevor Watkins advised (cc: Robert Hamilton &amp; Scott Chapman) that management of this asset has now transferred from the CRN to the Hunter Valley. No response has been received from Alan Chapman (PB) or Trevor Moore.
</t>
        </r>
        <r>
          <rPr>
            <b/>
            <sz val="8"/>
            <color indexed="81"/>
            <rFont val="Tahoma"/>
            <family val="2"/>
          </rPr>
          <t xml:space="preserve">01/08/2011 </t>
        </r>
        <r>
          <rPr>
            <sz val="8"/>
            <color indexed="81"/>
            <rFont val="Tahoma"/>
            <family val="2"/>
          </rPr>
          <t xml:space="preserve">John Furness suggested email John Gifford and ask "does on ground signalling meet signalling standards for line speed?' - check this before determining waiver not required...
</t>
        </r>
        <r>
          <rPr>
            <b/>
            <sz val="8"/>
            <color indexed="81"/>
            <rFont val="Tahoma"/>
            <family val="2"/>
          </rPr>
          <t xml:space="preserve">03/08/2011 </t>
        </r>
        <r>
          <rPr>
            <sz val="8"/>
            <color indexed="81"/>
            <rFont val="Tahoma"/>
            <family val="2"/>
          </rPr>
          <t xml:space="preserve">Emailed John Gifford re: above
</t>
        </r>
        <r>
          <rPr>
            <b/>
            <sz val="8"/>
            <color indexed="81"/>
            <rFont val="Tahoma"/>
            <family val="2"/>
          </rPr>
          <t xml:space="preserve">18/11/2011 </t>
        </r>
        <r>
          <rPr>
            <sz val="8"/>
            <color indexed="81"/>
            <rFont val="Tahoma"/>
            <family val="2"/>
          </rPr>
          <t xml:space="preserve">Trevor Watkins advised EWAF has been responsibility of HV (Gunnedah) to follow up since 01/07/2011.
</t>
        </r>
      </text>
    </comment>
    <comment ref="B109" authorId="3" shapeId="0" xr:uid="{7C383B4E-CC79-49F7-9101-BFFAF2907F3D}">
      <text>
        <r>
          <rPr>
            <b/>
            <sz val="8"/>
            <color indexed="81"/>
            <rFont val="Tahoma"/>
            <family val="2"/>
          </rPr>
          <t xml:space="preserve">01/05/2008 </t>
        </r>
        <r>
          <rPr>
            <sz val="8"/>
            <color indexed="81"/>
            <rFont val="Tahoma"/>
            <family val="2"/>
          </rPr>
          <t xml:space="preserve">Requested by Doug Adams for "Use of conventional 16mm cable in the temporary cable runs in Minimbah due to difficulty in obtaining the 2000m specification cable. Since the commissioning is only temporary we proposed to use the said cable for 120v power lines &amp; track cables which wil be enclosed in conduit."
</t>
        </r>
        <r>
          <rPr>
            <b/>
            <sz val="8"/>
            <color indexed="81"/>
            <rFont val="Tahoma"/>
            <family val="2"/>
          </rPr>
          <t>05/05/08</t>
        </r>
        <r>
          <rPr>
            <sz val="8"/>
            <color indexed="81"/>
            <rFont val="Tahoma"/>
            <family val="2"/>
          </rPr>
          <t xml:space="preserve"> D Adams advised waiver no longer required.</t>
        </r>
      </text>
    </comment>
    <comment ref="B110" authorId="1" shapeId="0" xr:uid="{4B138021-67A2-47A2-926A-8ECAC52BE2CC}">
      <text>
        <r>
          <rPr>
            <b/>
            <sz val="8"/>
            <color indexed="81"/>
            <rFont val="Tahoma"/>
            <family val="2"/>
          </rPr>
          <t xml:space="preserve">13/02/2009 </t>
        </r>
        <r>
          <rPr>
            <sz val="8"/>
            <color indexed="81"/>
            <rFont val="Tahoma"/>
            <family val="2"/>
          </rPr>
          <t>Refer to new network wide waiver 900/SG/211008/128 which closes this waiver</t>
        </r>
      </text>
    </comment>
    <comment ref="B111" authorId="1" shapeId="0" xr:uid="{F2FF0A0D-36B6-4314-840C-695D531A58D6}">
      <text>
        <r>
          <rPr>
            <b/>
            <sz val="8"/>
            <color indexed="81"/>
            <rFont val="Tahoma"/>
            <family val="2"/>
          </rPr>
          <t xml:space="preserve">12/06/08 </t>
        </r>
        <r>
          <rPr>
            <sz val="8"/>
            <color indexed="81"/>
            <rFont val="Tahoma"/>
            <family val="2"/>
          </rPr>
          <t>EWAF requested by Christiaan Wessels via website for Kyarran down distance loop starter signal position at 2.6m instead 3m</t>
        </r>
        <r>
          <rPr>
            <sz val="8"/>
            <color indexed="81"/>
            <rFont val="Tahoma"/>
            <family val="2"/>
          </rPr>
          <t xml:space="preserve">
</t>
        </r>
        <r>
          <rPr>
            <b/>
            <sz val="8"/>
            <color indexed="81"/>
            <rFont val="Tahoma"/>
            <family val="2"/>
          </rPr>
          <t>24/06/08</t>
        </r>
        <r>
          <rPr>
            <sz val="8"/>
            <color indexed="81"/>
            <rFont val="Tahoma"/>
            <family val="2"/>
          </rPr>
          <t xml:space="preserve"> Waiver form received from J Gifford. Queried if risk assessment done to JG &amp; Christiaan.
</t>
        </r>
        <r>
          <rPr>
            <b/>
            <sz val="8"/>
            <color indexed="81"/>
            <rFont val="Tahoma"/>
            <family val="2"/>
          </rPr>
          <t xml:space="preserve">26/06/08 </t>
        </r>
        <r>
          <rPr>
            <sz val="8"/>
            <color indexed="81"/>
            <rFont val="Tahoma"/>
            <family val="2"/>
          </rPr>
          <t>Waiver approved by John Furness 24 Jun and Configuration Manager 25 Jun.</t>
        </r>
      </text>
    </comment>
    <comment ref="B112" authorId="1" shapeId="0" xr:uid="{6AD0550B-5C60-4821-99A7-153277FE8EB4}">
      <text>
        <r>
          <rPr>
            <b/>
            <sz val="8"/>
            <color indexed="81"/>
            <rFont val="Tahoma"/>
            <family val="2"/>
          </rPr>
          <t xml:space="preserve">19/06/08 </t>
        </r>
        <r>
          <rPr>
            <sz val="8"/>
            <color indexed="81"/>
            <rFont val="Tahoma"/>
            <family val="2"/>
          </rPr>
          <t>EWAF no requested by Atul Rastogi of HVNCSA for use of telephones in signalling locations Antiene Muswellbrook Duplication. Approval form with number included emailed to Atul today</t>
        </r>
        <r>
          <rPr>
            <sz val="8"/>
            <color indexed="81"/>
            <rFont val="Tahoma"/>
            <family val="2"/>
          </rPr>
          <t xml:space="preserve">
</t>
        </r>
        <r>
          <rPr>
            <b/>
            <sz val="8"/>
            <color indexed="81"/>
            <rFont val="Tahoma"/>
            <family val="2"/>
          </rPr>
          <t xml:space="preserve">16/04/2009 </t>
        </r>
        <r>
          <rPr>
            <sz val="8"/>
            <color indexed="81"/>
            <rFont val="Tahoma"/>
            <family val="2"/>
          </rPr>
          <t>Emailed Atul asking for update</t>
        </r>
      </text>
    </comment>
    <comment ref="B113" authorId="1" shapeId="0" xr:uid="{038D6FD4-4F38-44F3-8029-9FB969A5CF37}">
      <text>
        <r>
          <rPr>
            <b/>
            <sz val="8"/>
            <color indexed="81"/>
            <rFont val="Tahoma"/>
            <family val="2"/>
          </rPr>
          <t xml:space="preserve">27/06/08 </t>
        </r>
        <r>
          <rPr>
            <sz val="8"/>
            <color indexed="81"/>
            <rFont val="Tahoma"/>
            <family val="2"/>
          </rPr>
          <t>EWAF no requested by Doug Adams for reduced overlap distance Antiene-Grasstree duplication</t>
        </r>
        <r>
          <rPr>
            <sz val="8"/>
            <color indexed="81"/>
            <rFont val="Tahoma"/>
            <family val="2"/>
          </rPr>
          <t xml:space="preserve">
</t>
        </r>
        <r>
          <rPr>
            <b/>
            <sz val="8"/>
            <color indexed="81"/>
            <rFont val="Tahoma"/>
            <family val="2"/>
          </rPr>
          <t>01/07/08</t>
        </r>
        <r>
          <rPr>
            <sz val="8"/>
            <color indexed="81"/>
            <rFont val="Tahoma"/>
            <family val="2"/>
          </rPr>
          <t xml:space="preserve"> Waiver form &amp; drawing received from J Gifford but no risk assessment
</t>
        </r>
        <r>
          <rPr>
            <b/>
            <sz val="8"/>
            <color indexed="81"/>
            <rFont val="Tahoma"/>
            <family val="2"/>
          </rPr>
          <t xml:space="preserve">03/07/08 </t>
        </r>
        <r>
          <rPr>
            <sz val="8"/>
            <color indexed="81"/>
            <rFont val="Tahoma"/>
            <family val="2"/>
          </rPr>
          <t xml:space="preserve">JF approved.
</t>
        </r>
        <r>
          <rPr>
            <b/>
            <sz val="8"/>
            <color indexed="81"/>
            <rFont val="Tahoma"/>
            <family val="2"/>
          </rPr>
          <t>04/07/08</t>
        </r>
        <r>
          <rPr>
            <sz val="8"/>
            <color indexed="81"/>
            <rFont val="Tahoma"/>
            <family val="2"/>
          </rPr>
          <t xml:space="preserve"> RT endorsed.
</t>
        </r>
        <r>
          <rPr>
            <b/>
            <sz val="8"/>
            <color indexed="81"/>
            <rFont val="Tahoma"/>
            <family val="2"/>
          </rPr>
          <t xml:space="preserve">16/04/2009 </t>
        </r>
        <r>
          <rPr>
            <sz val="8"/>
            <color indexed="81"/>
            <rFont val="Tahoma"/>
            <family val="2"/>
          </rPr>
          <t xml:space="preserve">Sent reminder to Doug Adams that waiver is due to expire
</t>
        </r>
        <r>
          <rPr>
            <b/>
            <sz val="8"/>
            <color indexed="81"/>
            <rFont val="Tahoma"/>
            <family val="2"/>
          </rPr>
          <t xml:space="preserve">05/10/2011 </t>
        </r>
        <r>
          <rPr>
            <sz val="8"/>
            <color indexed="81"/>
            <rFont val="Tahoma"/>
            <family val="2"/>
          </rPr>
          <t xml:space="preserve">Emailed Doug Adams (cc: Clinton Crump) to see if this long expired waiver can be closed out.
</t>
        </r>
        <r>
          <rPr>
            <b/>
            <sz val="8"/>
            <color indexed="81"/>
            <rFont val="Tahoma"/>
            <family val="2"/>
          </rPr>
          <t xml:space="preserve">12/10/2011 </t>
        </r>
        <r>
          <rPr>
            <sz val="8"/>
            <color indexed="81"/>
            <rFont val="Tahoma"/>
            <family val="2"/>
          </rPr>
          <t xml:space="preserve">Doug Adams advised waiver can now be closed out as per advice from Ansaldo Project Engineer.
</t>
        </r>
        <r>
          <rPr>
            <b/>
            <sz val="8"/>
            <color indexed="81"/>
            <rFont val="Tahoma"/>
            <family val="2"/>
          </rPr>
          <t xml:space="preserve">01/12/2011 </t>
        </r>
        <r>
          <rPr>
            <sz val="8"/>
            <color indexed="81"/>
            <rFont val="Tahoma"/>
            <family val="2"/>
          </rPr>
          <t xml:space="preserve">Emailed Clinton Crump for close out statement
</t>
        </r>
        <r>
          <rPr>
            <b/>
            <sz val="8"/>
            <color indexed="81"/>
            <rFont val="Tahoma"/>
            <family val="2"/>
          </rPr>
          <t xml:space="preserve">20/12/2011 </t>
        </r>
        <r>
          <rPr>
            <sz val="8"/>
            <color indexed="81"/>
            <rFont val="Tahoma"/>
            <family val="2"/>
          </rPr>
          <t xml:space="preserve">Received close out statement 
</t>
        </r>
        <r>
          <rPr>
            <b/>
            <sz val="8"/>
            <color indexed="81"/>
            <rFont val="Tahoma"/>
            <family val="2"/>
          </rPr>
          <t xml:space="preserve">13/01/2012 </t>
        </r>
        <r>
          <rPr>
            <sz val="8"/>
            <color indexed="81"/>
            <rFont val="Tahoma"/>
            <family val="2"/>
          </rPr>
          <t xml:space="preserve">Emailed Rob Rath regarding note on original waiver "waiver close out statement to be reviewed by CM and compliance check carried out".
</t>
        </r>
        <r>
          <rPr>
            <b/>
            <sz val="8"/>
            <color indexed="81"/>
            <rFont val="Tahoma"/>
            <family val="2"/>
          </rPr>
          <t>17/01/2012 Received confirmation from Rob Rath that waiver can be closed out.</t>
        </r>
        <r>
          <rPr>
            <sz val="8"/>
            <color indexed="81"/>
            <rFont val="Tahoma"/>
            <family val="2"/>
          </rPr>
          <t xml:space="preserve">
</t>
        </r>
      </text>
    </comment>
    <comment ref="B114" authorId="1" shapeId="0" xr:uid="{69126CF8-0A0F-43ED-99A4-0E649007F71C}">
      <text>
        <r>
          <rPr>
            <b/>
            <sz val="8"/>
            <color indexed="81"/>
            <rFont val="Tahoma"/>
            <family val="2"/>
          </rPr>
          <t xml:space="preserve">01/07/08 </t>
        </r>
        <r>
          <rPr>
            <sz val="8"/>
            <color indexed="81"/>
            <rFont val="Tahoma"/>
            <family val="2"/>
          </rPr>
          <t>EWAF no requested by J Gifford for signalling inspections &amp; locking tests in SMP 22 &amp; SMP 45. Waiver form &amp; risk assessment received from J Gifford</t>
        </r>
        <r>
          <rPr>
            <sz val="8"/>
            <color indexed="81"/>
            <rFont val="Tahoma"/>
            <family val="2"/>
          </rPr>
          <t xml:space="preserve">
</t>
        </r>
        <r>
          <rPr>
            <b/>
            <sz val="8"/>
            <color indexed="81"/>
            <rFont val="Tahoma"/>
            <family val="2"/>
          </rPr>
          <t>03/07/08</t>
        </r>
        <r>
          <rPr>
            <sz val="8"/>
            <color indexed="81"/>
            <rFont val="Tahoma"/>
            <family val="2"/>
          </rPr>
          <t xml:space="preserve"> JF has issues with waiver discussed stds update with VIC who advised lot work to be done. Advised J Gifford to contact JF to discuss.
</t>
        </r>
        <r>
          <rPr>
            <b/>
            <sz val="8"/>
            <color indexed="81"/>
            <rFont val="Tahoma"/>
            <family val="2"/>
          </rPr>
          <t xml:space="preserve">15/04/2009 </t>
        </r>
        <r>
          <rPr>
            <sz val="8"/>
            <color indexed="81"/>
            <rFont val="Tahoma"/>
            <family val="2"/>
          </rPr>
          <t>Changed status from Awaiting to Not Approved. John Furness had said no to waiver that it should be a change to T/TMP and network wide (however he did not check the Disapproved box on the form).</t>
        </r>
      </text>
    </comment>
    <comment ref="B115" authorId="1" shapeId="0" xr:uid="{E45CB1C0-3C5C-40A7-ABB8-CD3A7B80A754}">
      <text>
        <r>
          <rPr>
            <b/>
            <sz val="8"/>
            <color indexed="81"/>
            <rFont val="Tahoma"/>
            <family val="2"/>
          </rPr>
          <t xml:space="preserve">02/07/08 </t>
        </r>
        <r>
          <rPr>
            <sz val="8"/>
            <color indexed="81"/>
            <rFont val="Tahoma"/>
            <family val="2"/>
          </rPr>
          <t>EWAF no. requested by Christiaan Wessels Ansaldo STS for Vossloh Point Motor installation at Kyarran</t>
        </r>
        <r>
          <rPr>
            <sz val="8"/>
            <color indexed="81"/>
            <rFont val="Tahoma"/>
            <family val="2"/>
          </rPr>
          <t xml:space="preserve">
</t>
        </r>
        <r>
          <rPr>
            <b/>
            <sz val="8"/>
            <color indexed="81"/>
            <rFont val="Tahoma"/>
            <family val="2"/>
          </rPr>
          <t xml:space="preserve">03/07/08 </t>
        </r>
        <r>
          <rPr>
            <sz val="8"/>
            <color indexed="81"/>
            <rFont val="Tahoma"/>
            <family val="2"/>
          </rPr>
          <t xml:space="preserve">Paperwork received from J Gifford and  JF approved waiver
</t>
        </r>
        <r>
          <rPr>
            <b/>
            <sz val="8"/>
            <color indexed="81"/>
            <rFont val="Tahoma"/>
            <family val="2"/>
          </rPr>
          <t>04/07/08</t>
        </r>
        <r>
          <rPr>
            <sz val="8"/>
            <color indexed="81"/>
            <rFont val="Tahoma"/>
            <family val="2"/>
          </rPr>
          <t xml:space="preserve"> Emailed R Crooks &amp; J Ogilvy for approval to issue
</t>
        </r>
        <r>
          <rPr>
            <b/>
            <sz val="8"/>
            <color indexed="81"/>
            <rFont val="Tahoma"/>
            <family val="2"/>
          </rPr>
          <t>06/07/08</t>
        </r>
        <r>
          <rPr>
            <sz val="8"/>
            <color indexed="81"/>
            <rFont val="Tahoma"/>
            <family val="2"/>
          </rPr>
          <t xml:space="preserve"> Received approval from J Ogilvy
</t>
        </r>
        <r>
          <rPr>
            <b/>
            <sz val="8"/>
            <color indexed="81"/>
            <rFont val="Tahoma"/>
            <family val="2"/>
          </rPr>
          <t xml:space="preserve">15/04/2009 </t>
        </r>
        <r>
          <rPr>
            <sz val="8"/>
            <color indexed="81"/>
            <rFont val="Tahoma"/>
            <family val="2"/>
          </rPr>
          <t>Status changed from Awaiting to Not Required. Refer to network wide waiver 900/SG/211008/128</t>
        </r>
      </text>
    </comment>
    <comment ref="B116" authorId="1" shapeId="0" xr:uid="{9065B1B1-0046-4916-8169-7D4909577CB3}">
      <text>
        <r>
          <rPr>
            <b/>
            <sz val="8"/>
            <color indexed="81"/>
            <rFont val="Tahoma"/>
            <family val="2"/>
          </rPr>
          <t xml:space="preserve">13/02/2009 </t>
        </r>
        <r>
          <rPr>
            <sz val="8"/>
            <color indexed="81"/>
            <rFont val="Tahoma"/>
            <family val="2"/>
          </rPr>
          <t>Refer to new network wide waiver 900/SG/211008/128 which closes this waiver</t>
        </r>
      </text>
    </comment>
    <comment ref="B117" authorId="1" shapeId="0" xr:uid="{AC46DC87-4054-4713-A46B-C68A5703C4A6}">
      <text>
        <r>
          <rPr>
            <b/>
            <sz val="8"/>
            <color indexed="81"/>
            <rFont val="Tahoma"/>
            <family val="2"/>
          </rPr>
          <t xml:space="preserve">02/07/08 </t>
        </r>
        <r>
          <rPr>
            <sz val="8"/>
            <color indexed="81"/>
            <rFont val="Tahoma"/>
            <family val="2"/>
          </rPr>
          <t>EWAF no. requested by M Cawley Ansaldo STS for deviation to signalling guidelines of Hunter region document.</t>
        </r>
        <r>
          <rPr>
            <sz val="8"/>
            <color indexed="81"/>
            <rFont val="Tahoma"/>
            <family val="2"/>
          </rPr>
          <t xml:space="preserve">
</t>
        </r>
        <r>
          <rPr>
            <b/>
            <sz val="8"/>
            <color indexed="81"/>
            <rFont val="Tahoma"/>
            <family val="2"/>
          </rPr>
          <t xml:space="preserve">16/04/2009 </t>
        </r>
        <r>
          <rPr>
            <sz val="8"/>
            <color indexed="81"/>
            <rFont val="Tahoma"/>
            <family val="2"/>
          </rPr>
          <t xml:space="preserve">Email Michael Cawley asking if this waiver is still required
</t>
        </r>
        <r>
          <rPr>
            <b/>
            <sz val="8"/>
            <color indexed="81"/>
            <rFont val="Tahoma"/>
            <family val="2"/>
          </rPr>
          <t xml:space="preserve">16/04/2009 </t>
        </r>
        <r>
          <rPr>
            <sz val="8"/>
            <color indexed="81"/>
            <rFont val="Tahoma"/>
            <family val="2"/>
          </rPr>
          <t>Status changed from Awaiting to Not Required as per email from Michael Cawley</t>
        </r>
      </text>
    </comment>
    <comment ref="B118" authorId="3" shapeId="0" xr:uid="{6D8F9C22-06CA-4A3F-AF84-4C9F74583661}">
      <text>
        <r>
          <rPr>
            <b/>
            <sz val="8"/>
            <color indexed="81"/>
            <rFont val="Tahoma"/>
            <family val="2"/>
          </rPr>
          <t xml:space="preserve">14/07/2009 </t>
        </r>
        <r>
          <rPr>
            <sz val="8"/>
            <color indexed="81"/>
            <rFont val="Tahoma"/>
            <family val="2"/>
          </rPr>
          <t xml:space="preserve">Trevor Moore is to check on progress of this approval
</t>
        </r>
        <r>
          <rPr>
            <b/>
            <sz val="8"/>
            <color indexed="81"/>
            <rFont val="Tahoma"/>
            <family val="2"/>
          </rPr>
          <t xml:space="preserve">24/11/2009 </t>
        </r>
        <r>
          <rPr>
            <sz val="8"/>
            <color indexed="81"/>
            <rFont val="Tahoma"/>
            <family val="2"/>
          </rPr>
          <t xml:space="preserve">Trevor Moore contacted Geoff Everist at Ansaldo requesting the information required for type approval. Suggested to TM that the waiver should be renewed until type approval is finalised.
</t>
        </r>
        <r>
          <rPr>
            <b/>
            <sz val="8"/>
            <color indexed="81"/>
            <rFont val="Tahoma"/>
            <family val="2"/>
          </rPr>
          <t xml:space="preserve">28/06/2010 </t>
        </r>
        <r>
          <rPr>
            <sz val="8"/>
            <color indexed="81"/>
            <rFont val="Tahoma"/>
            <family val="2"/>
          </rPr>
          <t xml:space="preserve">Trevor Moore was waiting on written information from Ansaldo before progressing type approval. Prepared draft renewal for TM's review and endorsement so the waiver could be renewed whilst the type approval process is completed.
</t>
        </r>
        <r>
          <rPr>
            <b/>
            <sz val="8"/>
            <color indexed="81"/>
            <rFont val="Tahoma"/>
            <family val="2"/>
          </rPr>
          <t xml:space="preserve">19/07/2010 </t>
        </r>
        <r>
          <rPr>
            <sz val="8"/>
            <color indexed="81"/>
            <rFont val="Tahoma"/>
            <family val="2"/>
          </rPr>
          <t xml:space="preserve">Emailed TM saying this needed to be renewed by August R&amp;SC or type approved. Cannot be shown on the monthly report to R&amp;SC as being expired. 
</t>
        </r>
        <r>
          <rPr>
            <b/>
            <sz val="8"/>
            <color indexed="81"/>
            <rFont val="Tahoma"/>
            <family val="2"/>
          </rPr>
          <t xml:space="preserve">22/07/2010 </t>
        </r>
        <r>
          <rPr>
            <sz val="8"/>
            <color indexed="81"/>
            <rFont val="Tahoma"/>
            <family val="2"/>
          </rPr>
          <t xml:space="preserve">Renewal endorsed by Trevor Moore. Submitted to John Furness 26/07/2010 for approval
</t>
        </r>
        <r>
          <rPr>
            <b/>
            <sz val="8"/>
            <color indexed="81"/>
            <rFont val="Tahoma"/>
            <family val="2"/>
          </rPr>
          <t xml:space="preserve">26/07/2010 </t>
        </r>
        <r>
          <rPr>
            <sz val="8"/>
            <color indexed="81"/>
            <rFont val="Tahoma"/>
            <family val="2"/>
          </rPr>
          <t xml:space="preserve">Approved by JF. Submitted to Rob Rath for config sign off
</t>
        </r>
        <r>
          <rPr>
            <b/>
            <sz val="8"/>
            <color indexed="81"/>
            <rFont val="Tahoma"/>
            <family val="2"/>
          </rPr>
          <t xml:space="preserve">28/07/2010 </t>
        </r>
        <r>
          <rPr>
            <sz val="8"/>
            <color indexed="81"/>
            <rFont val="Tahoma"/>
            <family val="2"/>
          </rPr>
          <t>Renewed from 01/01/2009 to 01/04/2011</t>
        </r>
        <r>
          <rPr>
            <b/>
            <sz val="8"/>
            <color indexed="81"/>
            <rFont val="Tahoma"/>
            <family val="2"/>
          </rPr>
          <t xml:space="preserve">
16/05/2011 </t>
        </r>
        <r>
          <rPr>
            <sz val="8"/>
            <color indexed="81"/>
            <rFont val="Tahoma"/>
            <family val="2"/>
          </rPr>
          <t xml:space="preserve">Emailed Trevor Moore to chase up Type Approval as waiver expired.
</t>
        </r>
        <r>
          <rPr>
            <b/>
            <sz val="8"/>
            <color indexed="81"/>
            <rFont val="Tahoma"/>
            <family val="2"/>
          </rPr>
          <t xml:space="preserve">17/05/2011 </t>
        </r>
        <r>
          <rPr>
            <sz val="8"/>
            <color indexed="81"/>
            <rFont val="Tahoma"/>
            <family val="2"/>
          </rPr>
          <t xml:space="preserve">Chased up Trevor Moore on Type Approval.
</t>
        </r>
        <r>
          <rPr>
            <b/>
            <sz val="8"/>
            <color indexed="81"/>
            <rFont val="Tahoma"/>
            <family val="2"/>
          </rPr>
          <t>14/06/2011</t>
        </r>
        <r>
          <rPr>
            <sz val="8"/>
            <color indexed="81"/>
            <rFont val="Tahoma"/>
            <family val="2"/>
          </rPr>
          <t xml:space="preserve"> Chased up Trevor Moore on Type Approval as coming up in R&amp;SC report again as expired waiver.
</t>
        </r>
        <r>
          <rPr>
            <b/>
            <sz val="8"/>
            <color indexed="81"/>
            <rFont val="Tahoma"/>
            <family val="2"/>
          </rPr>
          <t xml:space="preserve">5/03/2013 </t>
        </r>
        <r>
          <rPr>
            <sz val="8"/>
            <color indexed="81"/>
            <rFont val="Tahoma"/>
            <family val="2"/>
          </rPr>
          <t xml:space="preserve">Emailed Ian Maydew &amp; Trevor Moore for status report on expired signalling waivers pending type approval.
</t>
        </r>
        <r>
          <rPr>
            <b/>
            <sz val="8"/>
            <color indexed="81"/>
            <rFont val="Tahoma"/>
            <family val="2"/>
          </rPr>
          <t xml:space="preserve">3/06/2013 </t>
        </r>
        <r>
          <rPr>
            <sz val="8"/>
            <color indexed="81"/>
            <rFont val="Tahoma"/>
            <family val="2"/>
          </rPr>
          <t xml:space="preserve">Emailed Ian Maydew &amp; Trevor Moore re: where type approval is at...
</t>
        </r>
        <r>
          <rPr>
            <b/>
            <sz val="8"/>
            <color indexed="81"/>
            <rFont val="Tahoma"/>
            <family val="2"/>
          </rPr>
          <t xml:space="preserve">1/04/2015 </t>
        </r>
        <r>
          <rPr>
            <sz val="8"/>
            <color indexed="81"/>
            <rFont val="Tahoma"/>
            <family val="2"/>
          </rPr>
          <t xml:space="preserve">John Furness provided close out statement "Waiver not required"
</t>
        </r>
        <r>
          <rPr>
            <b/>
            <sz val="8"/>
            <color indexed="81"/>
            <rFont val="Tahoma"/>
            <family val="2"/>
          </rPr>
          <t xml:space="preserve">7/04/2015 </t>
        </r>
        <r>
          <rPr>
            <sz val="8"/>
            <color indexed="81"/>
            <rFont val="Tahoma"/>
            <family val="2"/>
          </rPr>
          <t>Phil Campbell approved close out of waiver.</t>
        </r>
      </text>
    </comment>
    <comment ref="B119" authorId="1" shapeId="0" xr:uid="{6615682A-A114-476A-875A-6D563FF3BAC4}">
      <text>
        <r>
          <rPr>
            <b/>
            <sz val="8"/>
            <color indexed="81"/>
            <rFont val="Tahoma"/>
            <family val="2"/>
          </rPr>
          <t xml:space="preserve">23/07/08 </t>
        </r>
        <r>
          <rPr>
            <sz val="8"/>
            <color indexed="81"/>
            <rFont val="Tahoma"/>
            <family val="2"/>
          </rPr>
          <t>EWAF no. requested by Henry Spurling Ansaldo-STS for cables &amp; 12V PSU from Powernet for use at Kyarran</t>
        </r>
        <r>
          <rPr>
            <sz val="8"/>
            <color indexed="81"/>
            <rFont val="Tahoma"/>
            <family val="2"/>
          </rPr>
          <t xml:space="preserve">
</t>
        </r>
        <r>
          <rPr>
            <b/>
            <sz val="8"/>
            <color indexed="81"/>
            <rFont val="Tahoma"/>
            <family val="2"/>
          </rPr>
          <t xml:space="preserve">16/04/2009 </t>
        </r>
        <r>
          <rPr>
            <sz val="8"/>
            <color indexed="81"/>
            <rFont val="Tahoma"/>
            <family val="2"/>
          </rPr>
          <t xml:space="preserve">Emailed Henry Spurling asking if still required
</t>
        </r>
        <r>
          <rPr>
            <b/>
            <sz val="8"/>
            <color indexed="81"/>
            <rFont val="Tahoma"/>
            <family val="2"/>
          </rPr>
          <t>16/11/2010</t>
        </r>
        <r>
          <rPr>
            <sz val="8"/>
            <color indexed="81"/>
            <rFont val="Tahoma"/>
            <family val="2"/>
          </rPr>
          <t xml:space="preserve"> Hassan Elaina emailed originators of various 'awaiting' waivers asking for an update. </t>
        </r>
      </text>
    </comment>
    <comment ref="B120" authorId="1" shapeId="0" xr:uid="{AC0228D4-EE62-4F4E-B957-893F0587A6CA}">
      <text>
        <r>
          <rPr>
            <b/>
            <sz val="8"/>
            <color indexed="81"/>
            <rFont val="Tahoma"/>
            <family val="2"/>
          </rPr>
          <t xml:space="preserve">24/07/08 </t>
        </r>
        <r>
          <rPr>
            <sz val="8"/>
            <color indexed="81"/>
            <rFont val="Tahoma"/>
            <family val="2"/>
          </rPr>
          <t xml:space="preserve">EWAF no. requested by Javier Gonzalez for installation 15v-22A Powerbox for Microlok II lamp driver board at Loadstone
</t>
        </r>
        <r>
          <rPr>
            <b/>
            <sz val="8"/>
            <color indexed="81"/>
            <rFont val="Tahoma"/>
            <family val="2"/>
          </rPr>
          <t xml:space="preserve">31/07/08 </t>
        </r>
        <r>
          <rPr>
            <sz val="8"/>
            <color indexed="81"/>
            <rFont val="Tahoma"/>
            <family val="2"/>
          </rPr>
          <t xml:space="preserve">Waiver form sent by Javier without signatures or risk assessment, email sent to advise requirements
</t>
        </r>
        <r>
          <rPr>
            <b/>
            <sz val="8"/>
            <color indexed="81"/>
            <rFont val="Tahoma"/>
            <family val="2"/>
          </rPr>
          <t>16/04/2009</t>
        </r>
        <r>
          <rPr>
            <sz val="8"/>
            <color indexed="81"/>
            <rFont val="Tahoma"/>
            <family val="2"/>
          </rPr>
          <t xml:space="preserve"> Email Javier asking if still required
</t>
        </r>
        <r>
          <rPr>
            <b/>
            <sz val="8"/>
            <color indexed="81"/>
            <rFont val="Tahoma"/>
            <family val="2"/>
          </rPr>
          <t>16/11/2010</t>
        </r>
        <r>
          <rPr>
            <sz val="8"/>
            <color indexed="81"/>
            <rFont val="Tahoma"/>
            <family val="2"/>
          </rPr>
          <t xml:space="preserve"> Hassan Elaina emailed originators of various 'awaiting' waivers asking for an update. </t>
        </r>
      </text>
    </comment>
    <comment ref="B121" authorId="1" shapeId="0" xr:uid="{06D1995C-0988-4EF6-BE00-286D74415405}">
      <text>
        <r>
          <rPr>
            <b/>
            <sz val="8"/>
            <color indexed="81"/>
            <rFont val="Tahoma"/>
            <family val="2"/>
          </rPr>
          <t xml:space="preserve">13/02/2009 </t>
        </r>
        <r>
          <rPr>
            <sz val="8"/>
            <color indexed="81"/>
            <rFont val="Tahoma"/>
            <family val="2"/>
          </rPr>
          <t>Refer to new network wide waiver 900/SG/211008/128 which closes this waiver</t>
        </r>
      </text>
    </comment>
    <comment ref="B122" authorId="1" shapeId="0" xr:uid="{C8BAC023-4FCC-4F22-A84B-0462660CF67F}">
      <text>
        <r>
          <rPr>
            <b/>
            <sz val="8"/>
            <color indexed="81"/>
            <rFont val="Tahoma"/>
            <family val="2"/>
          </rPr>
          <t xml:space="preserve">22/08/08 </t>
        </r>
        <r>
          <rPr>
            <sz val="8"/>
            <color indexed="81"/>
            <rFont val="Tahoma"/>
            <family val="2"/>
          </rPr>
          <t xml:space="preserve">EWAF no. requested by Alex Samayoa Connell Wagner for booster transformer passing lane project Tallarook
</t>
        </r>
        <r>
          <rPr>
            <b/>
            <sz val="8"/>
            <color indexed="81"/>
            <rFont val="Tahoma"/>
            <family val="2"/>
          </rPr>
          <t>19/09/08</t>
        </r>
        <r>
          <rPr>
            <sz val="8"/>
            <color indexed="81"/>
            <rFont val="Tahoma"/>
            <family val="2"/>
          </rPr>
          <t xml:space="preserve"> Received copy of waiver from Roy Watson, emailed TM to review JF's comments.
</t>
        </r>
        <r>
          <rPr>
            <b/>
            <sz val="8"/>
            <color indexed="81"/>
            <rFont val="Tahoma"/>
            <family val="2"/>
          </rPr>
          <t xml:space="preserve">06/10/08 </t>
        </r>
        <r>
          <rPr>
            <sz val="8"/>
            <color indexed="81"/>
            <rFont val="Tahoma"/>
            <family val="2"/>
          </rPr>
          <t>JF approved</t>
        </r>
      </text>
    </comment>
    <comment ref="B123" authorId="1" shapeId="0" xr:uid="{16FDB236-B072-4679-BEA4-A7D413174BEB}">
      <text>
        <r>
          <rPr>
            <b/>
            <sz val="8"/>
            <color indexed="81"/>
            <rFont val="Tahoma"/>
            <family val="2"/>
          </rPr>
          <t xml:space="preserve">25/08/08 </t>
        </r>
        <r>
          <rPr>
            <sz val="8"/>
            <color indexed="81"/>
            <rFont val="Tahoma"/>
            <family val="2"/>
          </rPr>
          <t>EWAF no. requested by Ralph Kelly Ansaldo STS for reduced horizontal clearance Maitland to Branxton Bi Di project</t>
        </r>
        <r>
          <rPr>
            <sz val="8"/>
            <color indexed="81"/>
            <rFont val="Tahoma"/>
            <family val="2"/>
          </rPr>
          <t xml:space="preserve">
</t>
        </r>
        <r>
          <rPr>
            <b/>
            <sz val="8"/>
            <color indexed="81"/>
            <rFont val="Tahoma"/>
            <family val="2"/>
          </rPr>
          <t xml:space="preserve">16/04/2009 </t>
        </r>
        <r>
          <rPr>
            <sz val="8"/>
            <color indexed="81"/>
            <rFont val="Tahoma"/>
            <family val="2"/>
          </rPr>
          <t>Changed status from Awaiting to Not Required. No contact details available for Ralph Kelly and not enough detail to chase anyone else.</t>
        </r>
      </text>
    </comment>
    <comment ref="B124" authorId="1" shapeId="0" xr:uid="{2F151DE8-A5B2-43B3-86A3-3E3DEB02507F}">
      <text>
        <r>
          <rPr>
            <b/>
            <sz val="8"/>
            <color indexed="81"/>
            <rFont val="Tahoma"/>
            <family val="2"/>
          </rPr>
          <t xml:space="preserve">27/08/08 </t>
        </r>
        <r>
          <rPr>
            <sz val="8"/>
            <color indexed="81"/>
            <rFont val="Tahoma"/>
            <family val="2"/>
          </rPr>
          <t>EWAF no. requested by Henry Spurling Ansaldo STS for different coloured power cabling at Craven loop</t>
        </r>
        <r>
          <rPr>
            <sz val="8"/>
            <color indexed="81"/>
            <rFont val="Tahoma"/>
            <family val="2"/>
          </rPr>
          <t xml:space="preserve">
</t>
        </r>
        <r>
          <rPr>
            <b/>
            <sz val="8"/>
            <color indexed="81"/>
            <rFont val="Tahoma"/>
            <family val="2"/>
          </rPr>
          <t xml:space="preserve">16/04/2009 </t>
        </r>
        <r>
          <rPr>
            <sz val="8"/>
            <color indexed="81"/>
            <rFont val="Tahoma"/>
            <family val="2"/>
          </rPr>
          <t xml:space="preserve">Emailed Henry Spurling asking if still required
</t>
        </r>
        <r>
          <rPr>
            <b/>
            <sz val="8"/>
            <color indexed="81"/>
            <rFont val="Tahoma"/>
            <family val="2"/>
          </rPr>
          <t xml:space="preserve">16/11/2010 </t>
        </r>
        <r>
          <rPr>
            <sz val="8"/>
            <color indexed="81"/>
            <rFont val="Tahoma"/>
            <family val="2"/>
          </rPr>
          <t xml:space="preserve">Hassan Elaina emailed originators of various 'awaiting' waivers asking for an update. </t>
        </r>
      </text>
    </comment>
    <comment ref="B125" authorId="1" shapeId="0" xr:uid="{DD8FC9C3-01BA-48BE-B2EC-690ACFD0D61F}">
      <text>
        <r>
          <rPr>
            <b/>
            <sz val="8"/>
            <color indexed="81"/>
            <rFont val="Tahoma"/>
            <family val="2"/>
          </rPr>
          <t xml:space="preserve">27/08/08 </t>
        </r>
        <r>
          <rPr>
            <sz val="8"/>
            <color indexed="81"/>
            <rFont val="Tahoma"/>
            <family val="2"/>
          </rPr>
          <t>EWAF no. requested by A Samayoa Connell Wagner for less points in passing lane 3 project at Kilmore East</t>
        </r>
        <r>
          <rPr>
            <sz val="8"/>
            <color indexed="81"/>
            <rFont val="Tahoma"/>
            <family val="2"/>
          </rPr>
          <t xml:space="preserve">
</t>
        </r>
        <r>
          <rPr>
            <b/>
            <sz val="8"/>
            <color indexed="81"/>
            <rFont val="Tahoma"/>
            <family val="2"/>
          </rPr>
          <t xml:space="preserve">07/07/2009 </t>
        </r>
        <r>
          <rPr>
            <sz val="8"/>
            <color indexed="81"/>
            <rFont val="Tahoma"/>
            <family val="2"/>
          </rPr>
          <t xml:space="preserve">Roy Watson, SIA confirmed details still being finalised prior to submission
</t>
        </r>
        <r>
          <rPr>
            <b/>
            <sz val="8"/>
            <color indexed="81"/>
            <rFont val="Tahoma"/>
            <family val="2"/>
          </rPr>
          <t>04/03/2010</t>
        </r>
        <r>
          <rPr>
            <sz val="8"/>
            <color indexed="81"/>
            <rFont val="Tahoma"/>
            <family val="2"/>
          </rPr>
          <t xml:space="preserve"> Hassan Elaina forwarded email from Phillip Noreika, SIA who is investigating whether or not this waiver is still required
</t>
        </r>
        <r>
          <rPr>
            <b/>
            <sz val="8"/>
            <color indexed="81"/>
            <rFont val="Tahoma"/>
            <family val="2"/>
          </rPr>
          <t xml:space="preserve">5/11/2010 </t>
        </r>
        <r>
          <rPr>
            <sz val="8"/>
            <color indexed="81"/>
            <rFont val="Tahoma"/>
            <family val="2"/>
          </rPr>
          <t xml:space="preserve">Hassan Elaina followed up with Philip Noreika to see if this waiver is required or not.
</t>
        </r>
        <r>
          <rPr>
            <b/>
            <sz val="8"/>
            <color indexed="81"/>
            <rFont val="Tahoma"/>
            <family val="2"/>
          </rPr>
          <t xml:space="preserve">18/3/2011 </t>
        </r>
        <r>
          <rPr>
            <sz val="8"/>
            <color indexed="81"/>
            <rFont val="Tahoma"/>
            <family val="2"/>
          </rPr>
          <t xml:space="preserve">Hamish Kum , SIA submitted waiver as it is still required. However it had been prepared on an old EWAF with an old risk assessment. Asked Hamish to resubmit on latest EWAF, with SFAIRP risk assessment and endorsement from Stephen Fleck
</t>
        </r>
        <r>
          <rPr>
            <b/>
            <sz val="8"/>
            <color indexed="81"/>
            <rFont val="Tahoma"/>
            <family val="2"/>
          </rPr>
          <t xml:space="preserve">8/04/2011 </t>
        </r>
        <r>
          <rPr>
            <sz val="8"/>
            <color indexed="81"/>
            <rFont val="Tahoma"/>
            <family val="2"/>
          </rPr>
          <t xml:space="preserve">Hamish Kum provided current EWAF with SFAIRP risk assessment and endorsement from Simon Bingham. 
</t>
        </r>
        <r>
          <rPr>
            <b/>
            <sz val="8"/>
            <color indexed="81"/>
            <rFont val="Tahoma"/>
            <family val="2"/>
          </rPr>
          <t xml:space="preserve">11/05/2011 </t>
        </r>
        <r>
          <rPr>
            <sz val="8"/>
            <color indexed="81"/>
            <rFont val="Tahoma"/>
            <family val="2"/>
          </rPr>
          <t xml:space="preserve">John Furness requested technical review from Trevor Moore. Emailed Trevor requesting this.
</t>
        </r>
        <r>
          <rPr>
            <b/>
            <sz val="8"/>
            <color indexed="81"/>
            <rFont val="Tahoma"/>
            <family val="2"/>
          </rPr>
          <t xml:space="preserve">3/05/2011 </t>
        </r>
        <r>
          <rPr>
            <sz val="8"/>
            <color indexed="81"/>
            <rFont val="Tahoma"/>
            <family val="2"/>
          </rPr>
          <t xml:space="preserve">Dani Indrianto (Aurecon) emailed to chase up status of waiver.
</t>
        </r>
        <r>
          <rPr>
            <b/>
            <sz val="8"/>
            <color indexed="81"/>
            <rFont val="Tahoma"/>
            <family val="2"/>
          </rPr>
          <t xml:space="preserve">4/05/2011 </t>
        </r>
        <r>
          <rPr>
            <sz val="8"/>
            <color indexed="81"/>
            <rFont val="Tahoma"/>
            <family val="2"/>
          </rPr>
          <t xml:space="preserve">Emailed Trevor Moore to follow up on technical review/endorsement.
</t>
        </r>
        <r>
          <rPr>
            <b/>
            <sz val="8"/>
            <color indexed="81"/>
            <rFont val="Tahoma"/>
            <family val="2"/>
          </rPr>
          <t xml:space="preserve">17/05/2011 </t>
        </r>
        <r>
          <rPr>
            <sz val="8"/>
            <color indexed="81"/>
            <rFont val="Tahoma"/>
            <family val="2"/>
          </rPr>
          <t xml:space="preserve">Chased up Trevor Moore for technical review/endorsement.
</t>
        </r>
        <r>
          <rPr>
            <b/>
            <sz val="8"/>
            <color indexed="81"/>
            <rFont val="Tahoma"/>
            <family val="2"/>
          </rPr>
          <t xml:space="preserve">29/06/2011 </t>
        </r>
        <r>
          <rPr>
            <sz val="8"/>
            <color indexed="81"/>
            <rFont val="Tahoma"/>
            <family val="2"/>
          </rPr>
          <t xml:space="preserve">Hamish Kum chased up progress on waiver. Chased up Trevor Moore for technical review/input.
</t>
        </r>
        <r>
          <rPr>
            <b/>
            <sz val="8"/>
            <color indexed="81"/>
            <rFont val="Tahoma"/>
            <family val="2"/>
          </rPr>
          <t xml:space="preserve">07/09/2011 </t>
        </r>
        <r>
          <rPr>
            <sz val="8"/>
            <color indexed="81"/>
            <rFont val="Tahoma"/>
            <family val="2"/>
          </rPr>
          <t xml:space="preserve">Received waiver from Trevor Moore after technical review.
Recommended for approval by John Furness.
</t>
        </r>
        <r>
          <rPr>
            <b/>
            <sz val="8"/>
            <color indexed="81"/>
            <rFont val="Tahoma"/>
            <family val="2"/>
          </rPr>
          <t xml:space="preserve">08/11/2011 </t>
        </r>
        <r>
          <rPr>
            <sz val="8"/>
            <color indexed="81"/>
            <rFont val="Tahoma"/>
            <family val="2"/>
          </rPr>
          <t xml:space="preserve">Approved by Mike van de Worp.
</t>
        </r>
      </text>
    </comment>
    <comment ref="B126" authorId="1" shapeId="0" xr:uid="{7685AF41-9F60-42FE-8E44-B9A5B5E7C14C}">
      <text>
        <r>
          <rPr>
            <b/>
            <sz val="8"/>
            <color indexed="81"/>
            <rFont val="Tahoma"/>
            <family val="2"/>
          </rPr>
          <t xml:space="preserve">13/02/2009 </t>
        </r>
        <r>
          <rPr>
            <sz val="8"/>
            <color indexed="81"/>
            <rFont val="Tahoma"/>
            <family val="2"/>
          </rPr>
          <t>Refer to new network wide waiver 900/SG/211008/128 which closes this waiver</t>
        </r>
      </text>
    </comment>
    <comment ref="B127" authorId="1" shapeId="0" xr:uid="{62C85091-E546-48C5-AD8C-FB66C44C8AA6}">
      <text>
        <r>
          <rPr>
            <b/>
            <sz val="8"/>
            <color indexed="81"/>
            <rFont val="Tahoma"/>
            <family val="2"/>
          </rPr>
          <t xml:space="preserve">30/09/08 </t>
        </r>
        <r>
          <rPr>
            <sz val="8"/>
            <color indexed="81"/>
            <rFont val="Tahoma"/>
            <family val="2"/>
          </rPr>
          <t>EWAF no requested by Atul Rastogi Ansaldo for Antienne Muswellbrook duplication track posts for CSEE circuits at 2m instead 2.5m from track</t>
        </r>
        <r>
          <rPr>
            <sz val="8"/>
            <color indexed="81"/>
            <rFont val="Tahoma"/>
            <family val="2"/>
          </rPr>
          <t xml:space="preserve">
</t>
        </r>
        <r>
          <rPr>
            <b/>
            <sz val="8"/>
            <color indexed="81"/>
            <rFont val="Tahoma"/>
            <family val="2"/>
          </rPr>
          <t>16/04/2009</t>
        </r>
        <r>
          <rPr>
            <sz val="8"/>
            <color indexed="81"/>
            <rFont val="Tahoma"/>
            <family val="2"/>
          </rPr>
          <t xml:space="preserve"> Emailed Atul asking for update</t>
        </r>
      </text>
    </comment>
    <comment ref="B128" authorId="1" shapeId="0" xr:uid="{4514F879-4B8A-404A-A3E8-B009551D7011}">
      <text>
        <r>
          <rPr>
            <b/>
            <sz val="8"/>
            <color indexed="81"/>
            <rFont val="Tahoma"/>
            <family val="2"/>
          </rPr>
          <t xml:space="preserve">06/11/2009 </t>
        </r>
        <r>
          <rPr>
            <sz val="8"/>
            <color indexed="81"/>
            <rFont val="Tahoma"/>
            <family val="2"/>
          </rPr>
          <t xml:space="preserve">Waiver renewed from 01/11/2009 to 31/10/2010
</t>
        </r>
        <r>
          <rPr>
            <b/>
            <sz val="8"/>
            <color indexed="81"/>
            <rFont val="Tahoma"/>
            <family val="2"/>
          </rPr>
          <t xml:space="preserve">08/11/2010 </t>
        </r>
        <r>
          <rPr>
            <sz val="8"/>
            <color indexed="81"/>
            <rFont val="Tahoma"/>
            <family val="2"/>
          </rPr>
          <t xml:space="preserve">Waiver renewed from 1/11/2010 to 31/10/2011
</t>
        </r>
        <r>
          <rPr>
            <b/>
            <sz val="8"/>
            <color indexed="81"/>
            <rFont val="Tahoma"/>
            <family val="2"/>
          </rPr>
          <t xml:space="preserve">12/09/2011 </t>
        </r>
        <r>
          <rPr>
            <sz val="8"/>
            <color indexed="81"/>
            <rFont val="Tahoma"/>
            <family val="2"/>
          </rPr>
          <t xml:space="preserve">Trevor Watkins emailed Kevin Brown regarding waiver due to expire, requires type approval.
</t>
        </r>
        <r>
          <rPr>
            <b/>
            <sz val="8"/>
            <color indexed="81"/>
            <rFont val="Tahoma"/>
            <family val="2"/>
          </rPr>
          <t xml:space="preserve">13/09/2011 </t>
        </r>
        <r>
          <rPr>
            <sz val="8"/>
            <color indexed="81"/>
            <rFont val="Tahoma"/>
            <family val="2"/>
          </rPr>
          <t xml:space="preserve">Kevin Brown emailed Trevor Watkins and Trevor Moore regarding type approval not happening yet, perhaps try interim type approval?
</t>
        </r>
        <r>
          <rPr>
            <b/>
            <sz val="8"/>
            <color indexed="81"/>
            <rFont val="Tahoma"/>
            <family val="2"/>
          </rPr>
          <t xml:space="preserve">21/11/2011 </t>
        </r>
        <r>
          <rPr>
            <sz val="8"/>
            <color indexed="81"/>
            <rFont val="Tahoma"/>
            <family val="2"/>
          </rPr>
          <t xml:space="preserve">Trevor Watkins chased up interim type approval....
</t>
        </r>
        <r>
          <rPr>
            <b/>
            <sz val="8"/>
            <color indexed="81"/>
            <rFont val="Tahoma"/>
            <family val="2"/>
          </rPr>
          <t xml:space="preserve">5/03/2013 </t>
        </r>
        <r>
          <rPr>
            <sz val="8"/>
            <color indexed="81"/>
            <rFont val="Tahoma"/>
            <family val="2"/>
          </rPr>
          <t xml:space="preserve">Emailed Scott Chapman as advised that no longer applicable to EW &amp; CRN but rather HV. Requested confirmation whether in use in HV - if so, will need to chase up signalling type approval, Scott forwarded to HV team and Gordon Hartland advised that there are SAFT SBL275 cells being used on the Inland and North so TA required.
</t>
        </r>
        <r>
          <rPr>
            <b/>
            <sz val="8"/>
            <color indexed="81"/>
            <rFont val="Tahoma"/>
            <family val="2"/>
          </rPr>
          <t>5/03/2013</t>
        </r>
        <r>
          <rPr>
            <sz val="8"/>
            <color indexed="81"/>
            <rFont val="Tahoma"/>
            <family val="2"/>
          </rPr>
          <t xml:space="preserve"> Emailed Ian Maydew &amp; Trevor Moore for status report on expired signalling waivers pending type approval.
</t>
        </r>
      </text>
    </comment>
    <comment ref="B129" authorId="1" shapeId="0" xr:uid="{68A93AE3-66D1-4915-BDD5-A6ECA7B2AD81}">
      <text>
        <r>
          <rPr>
            <b/>
            <sz val="8"/>
            <color indexed="81"/>
            <rFont val="Tahoma"/>
            <family val="2"/>
          </rPr>
          <t xml:space="preserve">20/04/2009 </t>
        </r>
        <r>
          <rPr>
            <sz val="8"/>
            <color indexed="81"/>
            <rFont val="Tahoma"/>
            <family val="2"/>
          </rPr>
          <t>Waiver closed out by network wide waiver 900/SG/211008/218.</t>
        </r>
      </text>
    </comment>
    <comment ref="B130" authorId="1" shapeId="0" xr:uid="{3784A0CC-C2E6-4F25-8F84-9A891C6F5488}">
      <text>
        <r>
          <rPr>
            <b/>
            <sz val="8"/>
            <color indexed="81"/>
            <rFont val="Tahoma"/>
            <family val="2"/>
          </rPr>
          <t xml:space="preserve">20/04/2009 </t>
        </r>
        <r>
          <rPr>
            <sz val="8"/>
            <color indexed="81"/>
            <rFont val="Tahoma"/>
            <family val="2"/>
          </rPr>
          <t xml:space="preserve">Closed out by network wide waiver 900/SG/211008/218. </t>
        </r>
      </text>
    </comment>
    <comment ref="B131" authorId="1" shapeId="0" xr:uid="{393FCDCF-BF6F-4722-A25D-047AEBDCC2C6}">
      <text>
        <r>
          <rPr>
            <b/>
            <sz val="8"/>
            <color indexed="81"/>
            <rFont val="Tahoma"/>
            <family val="2"/>
          </rPr>
          <t>17/10/08</t>
        </r>
        <r>
          <rPr>
            <sz val="8"/>
            <color indexed="81"/>
            <rFont val="Tahoma"/>
            <family val="2"/>
          </rPr>
          <t xml:space="preserve"> EWAF no requested by C Wessels Ansaldo for noise suppression over resistance relay. C Wessels fwd waiver form to R Crooks &amp; J Gifford</t>
        </r>
        <r>
          <rPr>
            <sz val="8"/>
            <color indexed="81"/>
            <rFont val="Tahoma"/>
            <family val="2"/>
          </rPr>
          <t xml:space="preserve">
</t>
        </r>
        <r>
          <rPr>
            <b/>
            <sz val="8"/>
            <color indexed="81"/>
            <rFont val="Tahoma"/>
            <family val="2"/>
          </rPr>
          <t>22/10/08</t>
        </r>
        <r>
          <rPr>
            <sz val="8"/>
            <color indexed="81"/>
            <rFont val="Tahoma"/>
            <family val="2"/>
          </rPr>
          <t xml:space="preserve"> J Gifford fwd form to others for signing.
</t>
        </r>
        <r>
          <rPr>
            <b/>
            <sz val="8"/>
            <color indexed="81"/>
            <rFont val="Tahoma"/>
            <family val="2"/>
          </rPr>
          <t>23/10/08</t>
        </r>
        <r>
          <rPr>
            <sz val="8"/>
            <color indexed="81"/>
            <rFont val="Tahoma"/>
            <family val="2"/>
          </rPr>
          <t xml:space="preserve"> B Moorhouse fwd copy with his sig
</t>
        </r>
        <r>
          <rPr>
            <b/>
            <sz val="8"/>
            <color indexed="81"/>
            <rFont val="Tahoma"/>
            <family val="2"/>
          </rPr>
          <t xml:space="preserve">16/04/2009 </t>
        </r>
        <r>
          <rPr>
            <sz val="8"/>
            <color indexed="81"/>
            <rFont val="Tahoma"/>
            <family val="2"/>
          </rPr>
          <t xml:space="preserve">Emailed John Gifford asking if still required (will need to be resubmitted as original form had expiry date of 31/03/2009)
</t>
        </r>
        <r>
          <rPr>
            <b/>
            <sz val="8"/>
            <color indexed="81"/>
            <rFont val="Tahoma"/>
            <family val="2"/>
          </rPr>
          <t xml:space="preserve">16/11/2010 </t>
        </r>
        <r>
          <rPr>
            <sz val="8"/>
            <color indexed="81"/>
            <rFont val="Tahoma"/>
            <family val="2"/>
          </rPr>
          <t xml:space="preserve">Hassan Elaina emailed originators of various 'awaiting' waivers asking for an update. </t>
        </r>
      </text>
    </comment>
    <comment ref="B132" authorId="1" shapeId="0" xr:uid="{974CDD24-DFD2-49BA-A6F8-58AE9EABB411}">
      <text>
        <r>
          <rPr>
            <b/>
            <sz val="8"/>
            <color indexed="81"/>
            <rFont val="Tahoma"/>
            <family val="2"/>
          </rPr>
          <t xml:space="preserve">20/10/08 </t>
        </r>
        <r>
          <rPr>
            <sz val="8"/>
            <color indexed="81"/>
            <rFont val="Tahoma"/>
            <family val="2"/>
          </rPr>
          <t>JF requested EWAF no for Geoff Berry for lamp changeover Pt Waratah &amp; Kooragang Terminal</t>
        </r>
        <r>
          <rPr>
            <sz val="8"/>
            <color indexed="81"/>
            <rFont val="Tahoma"/>
            <family val="2"/>
          </rPr>
          <t xml:space="preserve">
</t>
        </r>
        <r>
          <rPr>
            <b/>
            <sz val="8"/>
            <color indexed="81"/>
            <rFont val="Tahoma"/>
            <family val="2"/>
          </rPr>
          <t xml:space="preserve">21/10/2008 </t>
        </r>
        <r>
          <rPr>
            <sz val="8"/>
            <color indexed="81"/>
            <rFont val="Tahoma"/>
            <family val="2"/>
          </rPr>
          <t>Waiver not required. See email from Geoff Berry to John Furness.</t>
        </r>
      </text>
    </comment>
    <comment ref="B133" authorId="1" shapeId="0" xr:uid="{B95C89D5-105E-481A-9CAC-460E6833B6B4}">
      <text>
        <r>
          <rPr>
            <b/>
            <sz val="8"/>
            <color indexed="81"/>
            <rFont val="Tahoma"/>
            <family val="2"/>
          </rPr>
          <t xml:space="preserve">Note: No endorsement required at Section 8 as it is a Standards dept resource issue which is holding up completion of type approval process. Item has been approved by ARTC Safety Committee just waiting on certificate to publish.
Closes-out the following waivers:
- 200/SG/250908/121
- 200/SG/190808/116
- 200/SG/020708/111
- 600/SG/060608/105
15/01/2010 </t>
        </r>
        <r>
          <rPr>
            <sz val="8"/>
            <color indexed="81"/>
            <rFont val="Tahoma"/>
            <family val="2"/>
          </rPr>
          <t xml:space="preserve">Emailed Trevor Moore for renewal or close out.
</t>
        </r>
        <r>
          <rPr>
            <b/>
            <sz val="8"/>
            <color indexed="81"/>
            <rFont val="Tahoma"/>
            <family val="2"/>
          </rPr>
          <t xml:space="preserve">19/01/2010 </t>
        </r>
        <r>
          <rPr>
            <sz val="8"/>
            <color indexed="81"/>
            <rFont val="Tahoma"/>
            <family val="2"/>
          </rPr>
          <t xml:space="preserve">Renewed from 01/01/2010 tp 31/12/2010
</t>
        </r>
        <r>
          <rPr>
            <b/>
            <sz val="8"/>
            <color indexed="81"/>
            <rFont val="Tahoma"/>
            <family val="2"/>
          </rPr>
          <t>6/12/2010</t>
        </r>
        <r>
          <rPr>
            <sz val="8"/>
            <color indexed="81"/>
            <rFont val="Tahoma"/>
            <family val="2"/>
          </rPr>
          <t xml:space="preserve"> Emailed Trevor Moore asking for renewal or close out by end of month
</t>
        </r>
        <r>
          <rPr>
            <b/>
            <sz val="8"/>
            <color indexed="81"/>
            <rFont val="Tahoma"/>
            <family val="2"/>
          </rPr>
          <t xml:space="preserve">9/12/2010 Trevor Watkins highlighted this waiver as applying to CRN. Inform Trevor if waiver is closed or renewed.
22/2/2011 </t>
        </r>
        <r>
          <rPr>
            <sz val="8"/>
            <color indexed="81"/>
            <rFont val="Tahoma"/>
            <family val="2"/>
          </rPr>
          <t xml:space="preserve">Waiver closed "type approval certificate issued". Item type approved by June 2007 Safety Committee but certificate only just provided for publishing. </t>
        </r>
      </text>
    </comment>
    <comment ref="B134" authorId="1" shapeId="0" xr:uid="{28C4C334-5F62-417C-B3E8-102ABC7405A9}">
      <text>
        <r>
          <rPr>
            <b/>
            <sz val="8"/>
            <color indexed="81"/>
            <rFont val="Tahoma"/>
            <family val="2"/>
          </rPr>
          <t xml:space="preserve">21/10/08 </t>
        </r>
        <r>
          <rPr>
            <sz val="8"/>
            <color indexed="81"/>
            <rFont val="Tahoma"/>
            <family val="2"/>
          </rPr>
          <t>Waiver required for placement of Signal MK 119 at Grasstree, at a distance of 2.3 meters fromthe inner rail face - Atul Rastogi Ansaldo. Atul fwd form to Doug Adams for action</t>
        </r>
        <r>
          <rPr>
            <sz val="8"/>
            <color indexed="81"/>
            <rFont val="Tahoma"/>
            <family val="2"/>
          </rPr>
          <t xml:space="preserve">
</t>
        </r>
        <r>
          <rPr>
            <b/>
            <sz val="8"/>
            <color indexed="81"/>
            <rFont val="Tahoma"/>
            <family val="2"/>
          </rPr>
          <t>16/04/2009</t>
        </r>
        <r>
          <rPr>
            <sz val="8"/>
            <color indexed="81"/>
            <rFont val="Tahoma"/>
            <family val="2"/>
          </rPr>
          <t xml:space="preserve"> Emailed Atul asking for update</t>
        </r>
      </text>
    </comment>
    <comment ref="B135" authorId="1" shapeId="0" xr:uid="{915CB689-7E95-47F6-9E63-8273E6ACEEC8}">
      <text>
        <r>
          <rPr>
            <b/>
            <sz val="8"/>
            <color indexed="81"/>
            <rFont val="Tahoma"/>
            <family val="2"/>
          </rPr>
          <t xml:space="preserve">21/10/08 </t>
        </r>
        <r>
          <rPr>
            <sz val="8"/>
            <color indexed="81"/>
            <rFont val="Tahoma"/>
            <family val="2"/>
          </rPr>
          <t>Waiver Request for temporary use for four months, of a non type approved stencil at MK 20 Signal at St Heliers - Atul Rastogi Ansaldo</t>
        </r>
        <r>
          <rPr>
            <sz val="8"/>
            <color indexed="81"/>
            <rFont val="Tahoma"/>
            <family val="2"/>
          </rPr>
          <t xml:space="preserve">
</t>
        </r>
        <r>
          <rPr>
            <b/>
            <sz val="8"/>
            <color indexed="81"/>
            <rFont val="Tahoma"/>
            <family val="2"/>
          </rPr>
          <t>18/11/08</t>
        </r>
        <r>
          <rPr>
            <sz val="8"/>
            <color indexed="81"/>
            <rFont val="Tahoma"/>
            <family val="2"/>
          </rPr>
          <t xml:space="preserve"> Atul advised by email that waiver no longer required as approved stencils located for use</t>
        </r>
      </text>
    </comment>
    <comment ref="B136" authorId="3" shapeId="0" xr:uid="{79E7B61E-18EE-4647-8B87-1C3E29B5BE2C}">
      <text>
        <r>
          <rPr>
            <b/>
            <sz val="8"/>
            <color indexed="81"/>
            <rFont val="Tahoma"/>
            <family val="2"/>
          </rPr>
          <t xml:space="preserve">12/11/2009 </t>
        </r>
        <r>
          <rPr>
            <sz val="8"/>
            <color indexed="81"/>
            <rFont val="Tahoma"/>
            <family val="2"/>
          </rPr>
          <t xml:space="preserve">Waiver renewed from 21/10/2009 to 21/10/2010
</t>
        </r>
        <r>
          <rPr>
            <b/>
            <sz val="8"/>
            <color indexed="81"/>
            <rFont val="Tahoma"/>
            <family val="2"/>
          </rPr>
          <t xml:space="preserve">27/11/2009 </t>
        </r>
        <r>
          <rPr>
            <sz val="8"/>
            <color indexed="81"/>
            <rFont val="Tahoma"/>
            <family val="2"/>
          </rPr>
          <t xml:space="preserve">Waiver extended to cover Hunter Valley and North Coast instead of just Antiene to Muswellbrook
</t>
        </r>
        <r>
          <rPr>
            <b/>
            <sz val="8"/>
            <color indexed="81"/>
            <rFont val="Tahoma"/>
            <family val="2"/>
          </rPr>
          <t xml:space="preserve">10/09/2010 </t>
        </r>
        <r>
          <rPr>
            <sz val="8"/>
            <color indexed="81"/>
            <rFont val="Tahoma"/>
            <family val="2"/>
          </rPr>
          <t xml:space="preserve">Moemedi requested waiver renewal. Trevor Moore confirmed that this type approval may be ready for November R&amp;SC. Emailed Moemedi asking him to prepare renewal and I would get endorsement and approval prior to expiry date.
</t>
        </r>
        <r>
          <rPr>
            <b/>
            <sz val="8"/>
            <color indexed="81"/>
            <rFont val="Tahoma"/>
            <family val="2"/>
          </rPr>
          <t xml:space="preserve">24/09/2010 </t>
        </r>
        <r>
          <rPr>
            <sz val="8"/>
            <color indexed="81"/>
            <rFont val="Tahoma"/>
            <family val="2"/>
          </rPr>
          <t xml:space="preserve">Alice Weatherford wants to use in East West so renewal prepared for network wide use. TM planning type approval for November R&amp;SC. Sent draft waiver to DMs for endorsement 
</t>
        </r>
        <r>
          <rPr>
            <b/>
            <sz val="8"/>
            <color indexed="81"/>
            <rFont val="Tahoma"/>
            <family val="2"/>
          </rPr>
          <t xml:space="preserve">24/09/2010 </t>
        </r>
        <r>
          <rPr>
            <sz val="8"/>
            <color indexed="81"/>
            <rFont val="Tahoma"/>
            <family val="2"/>
          </rPr>
          <t xml:space="preserve">Endorsement from Clinton Crump, Ben Leske, John Ogilvy and Scott Chapman received
</t>
        </r>
        <r>
          <rPr>
            <b/>
            <sz val="8"/>
            <color indexed="81"/>
            <rFont val="Tahoma"/>
            <family val="2"/>
          </rPr>
          <t>08/10/2010</t>
        </r>
        <r>
          <rPr>
            <sz val="8"/>
            <color indexed="81"/>
            <rFont val="Tahoma"/>
            <family val="2"/>
          </rPr>
          <t xml:space="preserve"> Endorsement from Stephen Fleck recieved. JF to approve.
</t>
        </r>
        <r>
          <rPr>
            <b/>
            <sz val="8"/>
            <color indexed="81"/>
            <rFont val="Tahoma"/>
            <family val="2"/>
          </rPr>
          <t xml:space="preserve">11/10/2010 </t>
        </r>
        <r>
          <rPr>
            <sz val="8"/>
            <color indexed="81"/>
            <rFont val="Tahoma"/>
            <family val="2"/>
          </rPr>
          <t xml:space="preserve">Renewed from 22/10/2010 to 31/12/2010 and extended to network wide
</t>
        </r>
        <r>
          <rPr>
            <b/>
            <sz val="8"/>
            <color indexed="81"/>
            <rFont val="Tahoma"/>
            <family val="2"/>
          </rPr>
          <t>6/12/2010</t>
        </r>
        <r>
          <rPr>
            <sz val="8"/>
            <color indexed="81"/>
            <rFont val="Tahoma"/>
            <family val="2"/>
          </rPr>
          <t xml:space="preserve"> Emailed Trevor Moore asking for renewal or close out by end of month
</t>
        </r>
        <r>
          <rPr>
            <b/>
            <sz val="8"/>
            <color indexed="81"/>
            <rFont val="Tahoma"/>
            <family val="2"/>
          </rPr>
          <t xml:space="preserve">9/3/2011 </t>
        </r>
        <r>
          <rPr>
            <sz val="8"/>
            <color indexed="81"/>
            <rFont val="Tahoma"/>
            <family val="2"/>
          </rPr>
          <t xml:space="preserve">Renewal request received from Rico Privado, Ansaldo (but no risk assessment or endorsement). Emailed Rico letting him know that Ruggedcom RS400 had been type approved at the February R&amp;SC and that certificate should be issued soon which means this waiver can be closed.
</t>
        </r>
        <r>
          <rPr>
            <b/>
            <sz val="8"/>
            <color indexed="81"/>
            <rFont val="Tahoma"/>
            <family val="2"/>
          </rPr>
          <t>18/3/2011Waiver Closed. RuggedCom RS400 now type approved as per report S-01-10-110 as approved by Risk and Safety Committee 21 February 2011</t>
        </r>
      </text>
    </comment>
    <comment ref="B137" authorId="1" shapeId="0" xr:uid="{19598016-99E3-40D6-97A5-DE78ECAA34BA}">
      <text>
        <r>
          <rPr>
            <b/>
            <sz val="8"/>
            <color indexed="81"/>
            <rFont val="Tahoma"/>
            <family val="2"/>
          </rPr>
          <t>23/10/08</t>
        </r>
        <r>
          <rPr>
            <sz val="8"/>
            <color indexed="81"/>
            <rFont val="Tahoma"/>
            <family val="2"/>
          </rPr>
          <t xml:space="preserve"> EWAF requested by Doug Adams for pilot staff working without hand signallers at Ulan</t>
        </r>
        <r>
          <rPr>
            <sz val="8"/>
            <color indexed="81"/>
            <rFont val="Tahoma"/>
            <family val="2"/>
          </rPr>
          <t xml:space="preserve">
</t>
        </r>
        <r>
          <rPr>
            <b/>
            <sz val="8"/>
            <color indexed="81"/>
            <rFont val="Tahoma"/>
            <family val="2"/>
          </rPr>
          <t xml:space="preserve">24/10/08 </t>
        </r>
        <r>
          <rPr>
            <sz val="8"/>
            <color indexed="81"/>
            <rFont val="Tahoma"/>
            <family val="2"/>
          </rPr>
          <t xml:space="preserve">Waiver &amp; supporting docs received &amp; signed by TM. Emailed T Frazer &amp; C Crump for signature
</t>
        </r>
        <r>
          <rPr>
            <b/>
            <sz val="8"/>
            <color indexed="81"/>
            <rFont val="Tahoma"/>
            <family val="2"/>
          </rPr>
          <t>28/10/08</t>
        </r>
        <r>
          <rPr>
            <sz val="8"/>
            <color indexed="81"/>
            <rFont val="Tahoma"/>
            <family val="2"/>
          </rPr>
          <t xml:space="preserve"> Re-emailed T Frazer &amp; C Crump
</t>
        </r>
        <r>
          <rPr>
            <b/>
            <sz val="8"/>
            <color indexed="81"/>
            <rFont val="Tahoma"/>
            <family val="2"/>
          </rPr>
          <t>30/10/08</t>
        </r>
        <r>
          <rPr>
            <sz val="8"/>
            <color indexed="81"/>
            <rFont val="Tahoma"/>
            <family val="2"/>
          </rPr>
          <t xml:space="preserve"> Approved by JF
</t>
        </r>
        <r>
          <rPr>
            <b/>
            <sz val="8"/>
            <color indexed="81"/>
            <rFont val="Tahoma"/>
            <family val="2"/>
          </rPr>
          <t>31/10/08</t>
        </r>
        <r>
          <rPr>
            <sz val="8"/>
            <color indexed="81"/>
            <rFont val="Tahoma"/>
            <family val="2"/>
          </rPr>
          <t xml:space="preserve"> Signed off by P Campbell &amp; notification sent. C Crump then advised to withdraw waiver as possible issues to be resolved.
</t>
        </r>
        <r>
          <rPr>
            <b/>
            <sz val="8"/>
            <color indexed="81"/>
            <rFont val="Tahoma"/>
            <family val="2"/>
          </rPr>
          <t xml:space="preserve">3/11/08 </t>
        </r>
        <r>
          <rPr>
            <sz val="8"/>
            <color indexed="81"/>
            <rFont val="Tahoma"/>
            <family val="2"/>
          </rPr>
          <t>T Moore confirmed waiver to be withdrawn
D Stewart &amp; D Adams may be ressurrecting</t>
        </r>
      </text>
    </comment>
    <comment ref="B138" authorId="3" shapeId="0" xr:uid="{CA7763A5-4150-49A0-B49B-EF3BE7DA90E8}">
      <text>
        <r>
          <rPr>
            <b/>
            <sz val="8"/>
            <color indexed="81"/>
            <rFont val="Tahoma"/>
            <family val="2"/>
          </rPr>
          <t xml:space="preserve">14/07/2009 </t>
        </r>
        <r>
          <rPr>
            <sz val="8"/>
            <color indexed="81"/>
            <rFont val="Tahoma"/>
            <family val="2"/>
          </rPr>
          <t xml:space="preserve">Trevor Moore confirmed this is to be finalised soon
</t>
        </r>
        <r>
          <rPr>
            <b/>
            <sz val="8"/>
            <color indexed="81"/>
            <rFont val="Tahoma"/>
            <family val="2"/>
          </rPr>
          <t>24/12/09</t>
        </r>
        <r>
          <rPr>
            <sz val="8"/>
            <color indexed="81"/>
            <rFont val="Tahoma"/>
            <family val="2"/>
          </rPr>
          <t xml:space="preserve"> Waiver 150/SG/231209/194 issued which replaces this expired waiver and includes an update to the software version.</t>
        </r>
      </text>
    </comment>
    <comment ref="B139" authorId="1" shapeId="0" xr:uid="{25516E9A-82C1-426F-B9E2-010B7DA9C415}">
      <text>
        <r>
          <rPr>
            <b/>
            <sz val="8"/>
            <color indexed="81"/>
            <rFont val="Tahoma"/>
            <family val="2"/>
          </rPr>
          <t xml:space="preserve">09/01/09 </t>
        </r>
        <r>
          <rPr>
            <sz val="8"/>
            <color indexed="81"/>
            <rFont val="Tahoma"/>
            <family val="2"/>
          </rPr>
          <t>Tony Weisback of Wagga requested for Fastron Track Circuit Current Centre Trial on CRN track</t>
        </r>
        <r>
          <rPr>
            <sz val="8"/>
            <color indexed="81"/>
            <rFont val="Tahoma"/>
            <family val="2"/>
          </rPr>
          <t xml:space="preserve">
</t>
        </r>
        <r>
          <rPr>
            <b/>
            <sz val="8"/>
            <color indexed="81"/>
            <rFont val="Tahoma"/>
            <family val="2"/>
          </rPr>
          <t>30/05/2011</t>
        </r>
        <r>
          <rPr>
            <sz val="8"/>
            <color indexed="81"/>
            <rFont val="Tahoma"/>
            <family val="2"/>
          </rPr>
          <t xml:space="preserve"> Trevor Watkins advised EWAF not required, Gordon Hartland has confirmed that the trial current sensors have now been removed from the track 
</t>
        </r>
      </text>
    </comment>
    <comment ref="B140" authorId="3" shapeId="0" xr:uid="{2E9D3B67-FC23-4DE2-AC2E-CF54D49B3592}">
      <text>
        <r>
          <rPr>
            <b/>
            <sz val="8"/>
            <color indexed="81"/>
            <rFont val="Tahoma"/>
            <family val="2"/>
          </rPr>
          <t xml:space="preserve">19/01/2009 </t>
        </r>
        <r>
          <rPr>
            <sz val="8"/>
            <color indexed="81"/>
            <rFont val="Tahoma"/>
            <family val="2"/>
          </rPr>
          <t>Number requested by Brett Summers, DoT (Victoria) for Standby Generator for Dynon Port Rail Link (see email for further details)</t>
        </r>
      </text>
    </comment>
    <comment ref="B142" authorId="1" shapeId="0" xr:uid="{336ACF38-A2D3-4C2E-AD66-1CF537E1576D}">
      <text>
        <r>
          <rPr>
            <b/>
            <sz val="8"/>
            <color indexed="81"/>
            <rFont val="Tahoma"/>
            <family val="2"/>
          </rPr>
          <t xml:space="preserve">06/02/2009 </t>
        </r>
        <r>
          <rPr>
            <sz val="8"/>
            <color indexed="81"/>
            <rFont val="Tahoma"/>
            <family val="2"/>
          </rPr>
          <t xml:space="preserve">Number requested by Vignesh, SIA for power supply waiver
</t>
        </r>
        <r>
          <rPr>
            <b/>
            <sz val="8"/>
            <color indexed="81"/>
            <rFont val="Tahoma"/>
            <family val="2"/>
          </rPr>
          <t>24/02/2009</t>
        </r>
        <r>
          <rPr>
            <sz val="8"/>
            <color indexed="81"/>
            <rFont val="Tahoma"/>
            <family val="2"/>
          </rPr>
          <t xml:space="preserve"> Vignesh advised waiver no. no longer required</t>
        </r>
      </text>
    </comment>
    <comment ref="B143" authorId="5" shapeId="0" xr:uid="{9EA2A675-A118-4E09-98CF-29C8AF53F97A}">
      <text>
        <r>
          <rPr>
            <b/>
            <sz val="8"/>
            <color indexed="81"/>
            <rFont val="Tahoma"/>
            <family val="2"/>
          </rPr>
          <t xml:space="preserve">01/02/2012 </t>
        </r>
        <r>
          <rPr>
            <sz val="8"/>
            <color indexed="81"/>
            <rFont val="Tahoma"/>
            <family val="2"/>
          </rPr>
          <t>Close out statement: CRN no longer managed by ARTC effective 15 January 2012</t>
        </r>
      </text>
    </comment>
    <comment ref="B144" authorId="3" shapeId="0" xr:uid="{D8F6BBF1-EF6B-416E-869A-6E1DDE19CAA1}">
      <text>
        <r>
          <rPr>
            <b/>
            <sz val="8"/>
            <color indexed="81"/>
            <rFont val="Tahoma"/>
            <family val="2"/>
          </rPr>
          <t xml:space="preserve">17/02/2009 </t>
        </r>
        <r>
          <rPr>
            <sz val="8"/>
            <color indexed="81"/>
            <rFont val="Tahoma"/>
            <family val="2"/>
          </rPr>
          <t xml:space="preserve">Number requested by Gordan Hartland, CRN for Cellvisor CV3000 Cellular Remote Control and Monitoring unilts 
</t>
        </r>
        <r>
          <rPr>
            <b/>
            <sz val="8"/>
            <color indexed="81"/>
            <rFont val="Tahoma"/>
            <family val="2"/>
          </rPr>
          <t xml:space="preserve">18/11/2011 </t>
        </r>
        <r>
          <rPr>
            <sz val="8"/>
            <color indexed="81"/>
            <rFont val="Tahoma"/>
            <family val="2"/>
          </rPr>
          <t xml:space="preserve">Trevor Watkins advised GH &amp; TH following up with TM re requirement.
</t>
        </r>
        <r>
          <rPr>
            <b/>
            <sz val="8"/>
            <color indexed="81"/>
            <rFont val="Tahoma"/>
            <family val="2"/>
          </rPr>
          <t xml:space="preserve">12/02/2012 </t>
        </r>
        <r>
          <rPr>
            <sz val="8"/>
            <color indexed="81"/>
            <rFont val="Tahoma"/>
            <family val="2"/>
          </rPr>
          <t xml:space="preserve">Trevor Watkins advised EWAF not required, Gordon Hartland has advised that Cellvisor equipment has been installed but not commissioned due to technical issues that require resolution. EWAF requirement to be reviewed by Signal Manager if commissioned.
</t>
        </r>
      </text>
    </comment>
    <comment ref="B145" authorId="3" shapeId="0" xr:uid="{1DC52851-96BF-4CA6-9EBA-8C57833DB5D8}">
      <text>
        <r>
          <rPr>
            <b/>
            <sz val="8"/>
            <color indexed="81"/>
            <rFont val="Tahoma"/>
            <family val="2"/>
          </rPr>
          <t xml:space="preserve">03/03/2009 </t>
        </r>
        <r>
          <rPr>
            <sz val="8"/>
            <color indexed="81"/>
            <rFont val="Tahoma"/>
            <family val="2"/>
          </rPr>
          <t xml:space="preserve">Number requested by Warren Mills to extend the distance to 4,700m between 178.4 Signal and 282.6 Signal on the up main between Murrobo - Athol (Newbridge) against SDS 02 2.3.3
</t>
        </r>
        <r>
          <rPr>
            <b/>
            <sz val="8"/>
            <color indexed="81"/>
            <rFont val="Tahoma"/>
            <family val="2"/>
          </rPr>
          <t xml:space="preserve">08/04/2010 </t>
        </r>
        <r>
          <rPr>
            <sz val="8"/>
            <color indexed="81"/>
            <rFont val="Tahoma"/>
            <family val="2"/>
          </rPr>
          <t xml:space="preserve">Waiver submitted by Arun Jogal. Kevin Brown confirmed that it had previously been sent to Trevor Moore for endorsement but this was still outstanding. Trevor had forwarded copy of this waiver in April 2009 saying he had problems with the use of long range LED in this situation and requested more info. Forwarded again to Trevor today asking him to discuss further with Kevin Brown so it could be finalised.
</t>
        </r>
        <r>
          <rPr>
            <b/>
            <sz val="8"/>
            <color indexed="81"/>
            <rFont val="Tahoma"/>
            <family val="2"/>
          </rPr>
          <t xml:space="preserve">07/06/2010 </t>
        </r>
        <r>
          <rPr>
            <sz val="8"/>
            <color indexed="81"/>
            <rFont val="Tahoma"/>
            <family val="2"/>
          </rPr>
          <t xml:space="preserve">Arun forwarded again to TM for endorsememnt. TM is in Adelaide tomorrow so printed for his review.
</t>
        </r>
        <r>
          <rPr>
            <b/>
            <sz val="8"/>
            <color indexed="81"/>
            <rFont val="Tahoma"/>
            <family val="2"/>
          </rPr>
          <t xml:space="preserve">13/07/2010 </t>
        </r>
        <r>
          <rPr>
            <sz val="8"/>
            <color indexed="81"/>
            <rFont val="Tahoma"/>
            <family val="2"/>
          </rPr>
          <t xml:space="preserve">Endorsed waiver submitted by Kevin Brown. 
</t>
        </r>
        <r>
          <rPr>
            <b/>
            <sz val="8"/>
            <color indexed="81"/>
            <rFont val="Tahoma"/>
            <family val="2"/>
          </rPr>
          <t xml:space="preserve">01/02/2012 </t>
        </r>
        <r>
          <rPr>
            <sz val="8"/>
            <color indexed="81"/>
            <rFont val="Tahoma"/>
            <family val="2"/>
          </rPr>
          <t>Close out statement: CRN no longer managed by ARTC effective 15 January 2012</t>
        </r>
      </text>
    </comment>
    <comment ref="B146" authorId="3" shapeId="0" xr:uid="{307B3051-7276-464E-A8A2-E577FFF0605F}">
      <text>
        <r>
          <rPr>
            <b/>
            <sz val="8"/>
            <color indexed="81"/>
            <rFont val="Tahoma"/>
            <family val="2"/>
          </rPr>
          <t xml:space="preserve">06/03/2009 </t>
        </r>
        <r>
          <rPr>
            <sz val="8"/>
            <color indexed="81"/>
            <rFont val="Tahoma"/>
            <family val="2"/>
          </rPr>
          <t>EWAF number requested by Stuart Lodge, Parsons Brinkerhoff for reduced overlap BI6 signal (outerhome)</t>
        </r>
      </text>
    </comment>
    <comment ref="B147" authorId="3" shapeId="0" xr:uid="{564632D6-3009-4D05-9610-7EC957E9AFE5}">
      <text>
        <r>
          <rPr>
            <b/>
            <sz val="8"/>
            <color indexed="81"/>
            <rFont val="Tahoma"/>
            <family val="2"/>
          </rPr>
          <t xml:space="preserve">10/03/2009 </t>
        </r>
        <r>
          <rPr>
            <sz val="8"/>
            <color indexed="81"/>
            <rFont val="Tahoma"/>
            <family val="2"/>
          </rPr>
          <t xml:space="preserve">Number requested by Bijoy Chakraborty for non provision of "Route Disabile link" in Microlok Datass for MK22 and MK30 locations at Muswellbrook
</t>
        </r>
        <r>
          <rPr>
            <b/>
            <sz val="8"/>
            <color indexed="81"/>
            <rFont val="Tahoma"/>
            <family val="2"/>
          </rPr>
          <t xml:space="preserve">12/03/2009 </t>
        </r>
        <r>
          <rPr>
            <sz val="8"/>
            <color indexed="81"/>
            <rFont val="Tahoma"/>
            <family val="2"/>
          </rPr>
          <t xml:space="preserve">EWAF received from Helen Gascoine, Ansaldo STS but returned as no Risk Analysis included and DM endorsement required
</t>
        </r>
        <r>
          <rPr>
            <b/>
            <sz val="8"/>
            <color indexed="81"/>
            <rFont val="Tahoma"/>
            <family val="2"/>
          </rPr>
          <t xml:space="preserve">12/03/2009 </t>
        </r>
        <r>
          <rPr>
            <sz val="8"/>
            <color indexed="81"/>
            <rFont val="Tahoma"/>
            <family val="2"/>
          </rPr>
          <t>EWAF signed by John Gifford and Trevor Moore while in the Adelaide office. Copy of scanned waiver sent to Helen Gascoine confirming their endorsement of the application. DM endoresement and risk assessment still required.</t>
        </r>
      </text>
    </comment>
    <comment ref="B149" authorId="3" shapeId="0" xr:uid="{4B00B88C-2826-44EC-B4C8-02AA18E97B15}">
      <text>
        <r>
          <rPr>
            <b/>
            <sz val="8"/>
            <color indexed="81"/>
            <rFont val="Tahoma"/>
            <family val="2"/>
          </rPr>
          <t xml:space="preserve">13/03/2009 </t>
        </r>
        <r>
          <rPr>
            <sz val="8"/>
            <color indexed="81"/>
            <rFont val="Tahoma"/>
            <family val="2"/>
          </rPr>
          <t>number requested by Bijoy Chakraborty for Powernet Power supply units to be used for Antiene-Muswellbrook BI-DI work and Muswellbrook yard rationalisation work pending type approval</t>
        </r>
      </text>
    </comment>
    <comment ref="B150" authorId="3" shapeId="0" xr:uid="{55CA5226-5516-4341-891E-2E042B937040}">
      <text>
        <r>
          <rPr>
            <b/>
            <sz val="8"/>
            <color indexed="81"/>
            <rFont val="Tahoma"/>
            <family val="2"/>
          </rPr>
          <t xml:space="preserve">13/03/2009 </t>
        </r>
        <r>
          <rPr>
            <sz val="8"/>
            <color indexed="81"/>
            <rFont val="Tahoma"/>
            <family val="2"/>
          </rPr>
          <t>number requested by Bijoy Chakraborty for Quit Power supply units to be used for Antiene-Muswellbrook BI-DI work and Muswellbrook yard rationalisation work pending type approval</t>
        </r>
      </text>
    </comment>
    <comment ref="B151" authorId="3" shapeId="0" xr:uid="{ED2F1116-2B9C-4817-BE72-43A354CDBCFC}">
      <text>
        <r>
          <rPr>
            <b/>
            <sz val="8"/>
            <color indexed="81"/>
            <rFont val="Tahoma"/>
            <family val="2"/>
          </rPr>
          <t xml:space="preserve">16/03/2009 </t>
        </r>
        <r>
          <rPr>
            <sz val="8"/>
            <color indexed="81"/>
            <rFont val="Tahoma"/>
            <family val="2"/>
          </rPr>
          <t>Number requested by Bijoy Chakraborty for "Single mode fiber optic cable are being used in this project. And it's required approval from ARTC."</t>
        </r>
      </text>
    </comment>
    <comment ref="B152" authorId="4" shapeId="0" xr:uid="{1E733D7C-5D4B-400C-A446-05F670A131F3}">
      <text>
        <r>
          <rPr>
            <b/>
            <sz val="8"/>
            <color indexed="81"/>
            <rFont val="Tahoma"/>
            <family val="2"/>
          </rPr>
          <t xml:space="preserve">30/09/2010 </t>
        </r>
        <r>
          <rPr>
            <sz val="8"/>
            <color indexed="81"/>
            <rFont val="Tahoma"/>
            <family val="2"/>
          </rPr>
          <t>John Furness Approves waiver. Closed by Type approval TAS-05-1006-PH102 Phoenix contact - Quint (PS)/IAC series &amp; Quint Diode.</t>
        </r>
      </text>
    </comment>
    <comment ref="B153" authorId="3" shapeId="0" xr:uid="{17D813FE-3608-48DF-96DC-00E5445110B8}">
      <text>
        <r>
          <rPr>
            <b/>
            <sz val="8"/>
            <color indexed="81"/>
            <rFont val="Tahoma"/>
            <family val="2"/>
          </rPr>
          <t xml:space="preserve">19/11/2009 </t>
        </r>
        <r>
          <rPr>
            <sz val="8"/>
            <color indexed="81"/>
            <rFont val="Tahoma"/>
            <family val="2"/>
          </rPr>
          <t xml:space="preserve">Renewed from 01/10/2009 to 30/09/2010 pending completion of type approval process
</t>
        </r>
        <r>
          <rPr>
            <b/>
            <sz val="8"/>
            <color indexed="81"/>
            <rFont val="Tahoma"/>
            <family val="2"/>
          </rPr>
          <t xml:space="preserve">13/01/2010 </t>
        </r>
        <r>
          <rPr>
            <sz val="8"/>
            <color indexed="81"/>
            <rFont val="Tahoma"/>
            <family val="2"/>
          </rPr>
          <t>Close out received from Ken Driver "ESI-03-02 now approved replacing the need for a waiver"</t>
        </r>
      </text>
    </comment>
    <comment ref="B154" authorId="3" shapeId="0" xr:uid="{0E30C836-E6C8-4316-A283-61D46F613964}">
      <text>
        <r>
          <rPr>
            <b/>
            <sz val="8"/>
            <color indexed="81"/>
            <rFont val="Tahoma"/>
            <family val="2"/>
          </rPr>
          <t xml:space="preserve">19/03/2009 </t>
        </r>
        <r>
          <rPr>
            <sz val="8"/>
            <color indexed="81"/>
            <rFont val="Tahoma"/>
            <family val="2"/>
          </rPr>
          <t xml:space="preserve">Number requested by Noel Dimagmaliw for Cybertec Series 1000 Modem
</t>
        </r>
        <r>
          <rPr>
            <b/>
            <sz val="8"/>
            <color indexed="81"/>
            <rFont val="Tahoma"/>
            <family val="2"/>
          </rPr>
          <t xml:space="preserve">19/03/2009 </t>
        </r>
        <r>
          <rPr>
            <sz val="8"/>
            <color indexed="81"/>
            <rFont val="Tahoma"/>
            <family val="2"/>
          </rPr>
          <t>EWAF received. Forwarded to Clinton Crump and John Gifford for endorsement. Requested copy of Risk Assessment from Noel Dimagmaliw - forms shows Risk Assessment completed but was not attached to email.
19/03/2009 Risk Assessment submitted</t>
        </r>
      </text>
    </comment>
    <comment ref="B155" authorId="3" shapeId="0" xr:uid="{FE127853-FD9D-4259-B68B-CA44151CD318}">
      <text>
        <r>
          <rPr>
            <b/>
            <sz val="8"/>
            <color indexed="81"/>
            <rFont val="Tahoma"/>
            <family val="2"/>
          </rPr>
          <t xml:space="preserve">20/03/2009 </t>
        </r>
        <r>
          <rPr>
            <sz val="8"/>
            <color indexed="81"/>
            <rFont val="Tahoma"/>
            <family val="2"/>
          </rPr>
          <t xml:space="preserve">Number requested by Noel Dimagaliw, AASNCSA for Request for Powernet Power Supply (50V, 240W, 5A &amp; 12V, 240W, 20A)
</t>
        </r>
        <r>
          <rPr>
            <b/>
            <sz val="8"/>
            <color indexed="81"/>
            <rFont val="Tahoma"/>
            <family val="2"/>
          </rPr>
          <t xml:space="preserve">23/03/2009 </t>
        </r>
        <r>
          <rPr>
            <sz val="8"/>
            <color indexed="81"/>
            <rFont val="Tahoma"/>
            <family val="2"/>
          </rPr>
          <t xml:space="preserve">Waiver received from Atul Rastogi. Forwarded to Clinton Crump and John Gifford for endorsement.
23/03/2009 John Gifford endorsed waiver.
</t>
        </r>
        <r>
          <rPr>
            <b/>
            <sz val="8"/>
            <color indexed="81"/>
            <rFont val="Tahoma"/>
            <family val="2"/>
          </rPr>
          <t xml:space="preserve">24/03/2009 </t>
        </r>
        <r>
          <rPr>
            <sz val="8"/>
            <color indexed="81"/>
            <rFont val="Tahoma"/>
            <family val="2"/>
          </rPr>
          <t>Clinton Crump endorsed waiver. Submitted to John Furness however he has requested that John Gifford get a comment from Microlok regarding this power supply. What is the Microlok specification for power supply?</t>
        </r>
      </text>
    </comment>
    <comment ref="B156" authorId="3" shapeId="0" xr:uid="{458A8FF9-834E-4B8F-B45C-88FD73986EFC}">
      <text>
        <r>
          <rPr>
            <b/>
            <sz val="8"/>
            <color indexed="81"/>
            <rFont val="Tahoma"/>
            <family val="2"/>
          </rPr>
          <t xml:space="preserve">25/03/2010 </t>
        </r>
        <r>
          <rPr>
            <b/>
            <sz val="8"/>
            <color indexed="81"/>
            <rFont val="Tahoma"/>
            <family val="2"/>
          </rPr>
          <t>Waiver extended to cover all NSW</t>
        </r>
      </text>
    </comment>
    <comment ref="B157" authorId="3" shapeId="0" xr:uid="{394F6701-4903-472F-A602-05600891E6AF}">
      <text>
        <r>
          <rPr>
            <b/>
            <sz val="8"/>
            <color indexed="81"/>
            <rFont val="Tahoma"/>
            <family val="2"/>
          </rPr>
          <t xml:space="preserve">20/05/2009 </t>
        </r>
        <r>
          <rPr>
            <sz val="8"/>
            <color indexed="81"/>
            <rFont val="Tahoma"/>
            <family val="2"/>
          </rPr>
          <t xml:space="preserve">Sent reminder to Arie Mantel that waiver is due to expire
</t>
        </r>
        <r>
          <rPr>
            <b/>
            <sz val="8"/>
            <color indexed="81"/>
            <rFont val="Tahoma"/>
            <family val="2"/>
          </rPr>
          <t xml:space="preserve">20/05/2009 </t>
        </r>
        <r>
          <rPr>
            <sz val="8"/>
            <color indexed="81"/>
            <rFont val="Tahoma"/>
            <family val="2"/>
          </rPr>
          <t xml:space="preserve">Arie emailed to say extension would be required. Sent copy of RA template
</t>
        </r>
        <r>
          <rPr>
            <b/>
            <sz val="8"/>
            <color indexed="81"/>
            <rFont val="Tahoma"/>
            <family val="2"/>
          </rPr>
          <t xml:space="preserve">22/05/2009 </t>
        </r>
        <r>
          <rPr>
            <sz val="8"/>
            <color indexed="81"/>
            <rFont val="Tahoma"/>
            <family val="2"/>
          </rPr>
          <t xml:space="preserve">Arie submitted waiver renewal but used out risk assessment form. Returned waiver requesting resubmission of risk assessment on new RM-01 template
</t>
        </r>
        <r>
          <rPr>
            <b/>
            <sz val="8"/>
            <color indexed="81"/>
            <rFont val="Tahoma"/>
            <family val="2"/>
          </rPr>
          <t xml:space="preserve">26/05/2009 </t>
        </r>
        <r>
          <rPr>
            <sz val="8"/>
            <color indexed="81"/>
            <rFont val="Tahoma"/>
            <family val="2"/>
          </rPr>
          <t xml:space="preserve">Revised risk assessment received from Arie. Sent waiver and risk assessment to Clinton Crump for endorsement.
</t>
        </r>
        <r>
          <rPr>
            <b/>
            <sz val="8"/>
            <color indexed="81"/>
            <rFont val="Tahoma"/>
            <family val="2"/>
          </rPr>
          <t xml:space="preserve">27/05/2009 </t>
        </r>
        <r>
          <rPr>
            <sz val="8"/>
            <color indexed="81"/>
            <rFont val="Tahoma"/>
            <family val="2"/>
          </rPr>
          <t xml:space="preserve">Endorsed waiver received from Clinton subject to conditions placed by Daryl Stewart. 
</t>
        </r>
        <r>
          <rPr>
            <b/>
            <sz val="8"/>
            <color indexed="81"/>
            <rFont val="Tahoma"/>
            <family val="2"/>
          </rPr>
          <t xml:space="preserve">29/05/2009 </t>
        </r>
        <r>
          <rPr>
            <sz val="8"/>
            <color indexed="81"/>
            <rFont val="Tahoma"/>
            <family val="2"/>
          </rPr>
          <t xml:space="preserve">John Furness that Daryl Stewart's conditions are added as Controls. Returned to Arie asking him to add.  
</t>
        </r>
        <r>
          <rPr>
            <b/>
            <sz val="8"/>
            <color indexed="81"/>
            <rFont val="Tahoma"/>
            <family val="2"/>
          </rPr>
          <t xml:space="preserve">30/07/2009 </t>
        </r>
        <r>
          <rPr>
            <sz val="8"/>
            <color indexed="81"/>
            <rFont val="Tahoma"/>
            <family val="2"/>
          </rPr>
          <t xml:space="preserve">Stuart Sutherland contacted John Furness following Monthly Waiver Report - May 2009 to July R&amp;SC re renewing this waiver. Informed Stuart that renewal had been rec'd from Arie Mantel but returned as per John Furness's request to update the waiver to include conditions set by Daryl Stewart and Clinton Crump's conditional endorsement but nothing had been received since then. Original renewal was only to 30/6/09 so asked Stuart to close out if possible or resubmit renewal with Daryl's conditions.
</t>
        </r>
        <r>
          <rPr>
            <b/>
            <sz val="8"/>
            <color indexed="81"/>
            <rFont val="Tahoma"/>
            <family val="2"/>
          </rPr>
          <t xml:space="preserve">28/10/2009 </t>
        </r>
        <r>
          <rPr>
            <sz val="8"/>
            <color indexed="81"/>
            <rFont val="Tahoma"/>
            <family val="2"/>
          </rPr>
          <t>Email from John Gifford confirms that this waiver can be closed as generator was removed on 24 September 2009. Close out submitted to John Furness for acceptance. Waiver closed.</t>
        </r>
      </text>
    </comment>
    <comment ref="B158" authorId="3" shapeId="0" xr:uid="{3F1FE870-416E-4D38-AED0-1EBBA4FF2E7C}">
      <text>
        <r>
          <rPr>
            <b/>
            <sz val="8"/>
            <color indexed="81"/>
            <rFont val="Tahoma"/>
            <family val="2"/>
          </rPr>
          <t xml:space="preserve">25/03/2009 </t>
        </r>
        <r>
          <rPr>
            <sz val="8"/>
            <color indexed="81"/>
            <rFont val="Tahoma"/>
            <family val="2"/>
          </rPr>
          <t xml:space="preserve">Number requested by Ted Johansen ted@signalsupport.com.au  to shorten the Down Holding Track (DX1) for Junee Rd Level Crossing for Temora - Rationalisation of Signal Box
</t>
        </r>
        <r>
          <rPr>
            <b/>
            <sz val="8"/>
            <color indexed="81"/>
            <rFont val="Tahoma"/>
            <family val="2"/>
          </rPr>
          <t xml:space="preserve">25/03/2009 </t>
        </r>
        <r>
          <rPr>
            <sz val="8"/>
            <color indexed="81"/>
            <rFont val="Tahoma"/>
            <family val="2"/>
          </rPr>
          <t xml:space="preserve">Waiver endorsed by Trevor Moore and forwaded by Trevor to Brad Moorhouse for review and signature by Delivery Manager
</t>
        </r>
        <r>
          <rPr>
            <b/>
            <sz val="8"/>
            <color indexed="81"/>
            <rFont val="Tahoma"/>
            <family val="2"/>
          </rPr>
          <t xml:space="preserve">28/04/2011 </t>
        </r>
        <r>
          <rPr>
            <sz val="8"/>
            <color indexed="81"/>
            <rFont val="Tahoma"/>
            <family val="2"/>
          </rPr>
          <t>Trevor Watkins advised EWAF no longer required, redundant (due to 1 track through Cootamundra Rd LX) DX1 holding track reduced from 610m to 150m to accommodate new turnout for Frame C, which has now been removed as part of the Temora Yard rationalisation project</t>
        </r>
      </text>
    </comment>
    <comment ref="B159" authorId="3" shapeId="0" xr:uid="{F5AB2CE5-4E0B-4A80-9495-C759A762D0E7}">
      <text>
        <r>
          <rPr>
            <b/>
            <sz val="8"/>
            <color indexed="81"/>
            <rFont val="Tahoma"/>
            <family val="2"/>
          </rPr>
          <t xml:space="preserve">01/04/2009 </t>
        </r>
        <r>
          <rPr>
            <sz val="8"/>
            <color indexed="81"/>
            <rFont val="Tahoma"/>
            <family val="2"/>
          </rPr>
          <t xml:space="preserve">Requested by Jeremy Rouse, Ansaldo STS for an item of non Type-Approved equipment to be used as part of TCAP </t>
        </r>
      </text>
    </comment>
    <comment ref="B160" authorId="3" shapeId="0" xr:uid="{94506ECF-F0D5-4AFA-AC0F-F20FF9471823}">
      <text>
        <r>
          <rPr>
            <b/>
            <sz val="8"/>
            <color indexed="81"/>
            <rFont val="Tahoma"/>
            <family val="2"/>
          </rPr>
          <t xml:space="preserve">17/04/2009 </t>
        </r>
        <r>
          <rPr>
            <sz val="8"/>
            <color indexed="81"/>
            <rFont val="Tahoma"/>
            <family val="2"/>
          </rPr>
          <t xml:space="preserve">Number requested by Calvin, SIA for ballast resistance on NE Line
</t>
        </r>
        <r>
          <rPr>
            <b/>
            <sz val="8"/>
            <color indexed="81"/>
            <rFont val="Tahoma"/>
            <family val="2"/>
          </rPr>
          <t>08/07/09</t>
        </r>
        <r>
          <rPr>
            <sz val="8"/>
            <color indexed="81"/>
            <rFont val="Tahoma"/>
            <family val="2"/>
          </rPr>
          <t xml:space="preserve"> Calvin Li advised that waiver no longer required as issue resolved</t>
        </r>
      </text>
    </comment>
    <comment ref="B161" authorId="3" shapeId="0" xr:uid="{BA99B603-6E2F-43CC-82DB-CC192BF70710}">
      <text>
        <r>
          <rPr>
            <b/>
            <sz val="8"/>
            <color indexed="81"/>
            <rFont val="Tahoma"/>
            <family val="2"/>
          </rPr>
          <t xml:space="preserve">20/04/2009 </t>
        </r>
        <r>
          <rPr>
            <sz val="8"/>
            <color indexed="81"/>
            <rFont val="Tahoma"/>
            <family val="2"/>
          </rPr>
          <t>Number requested by Kamal chandwani.kamal@ansaldo-sts.com.au for 12V Power supply for Bylong crossing loop (originally requested number on 9/4/09 but Trevor Moore had said type approval was required)</t>
        </r>
      </text>
    </comment>
    <comment ref="B162" authorId="3" shapeId="0" xr:uid="{3F09F922-40A7-4F59-BD7A-DE6E7ABE6D7C}">
      <text>
        <r>
          <rPr>
            <b/>
            <sz val="8"/>
            <color indexed="81"/>
            <rFont val="Tahoma"/>
            <family val="2"/>
          </rPr>
          <t xml:space="preserve">20/04/2009 </t>
        </r>
        <r>
          <rPr>
            <sz val="8"/>
            <color indexed="81"/>
            <rFont val="Tahoma"/>
            <family val="2"/>
          </rPr>
          <t xml:space="preserve">Number requested by Nirmalya for Input &amp; Output Microlok Card (re SCP 23) for Bylong crossing loop
</t>
        </r>
        <r>
          <rPr>
            <b/>
            <sz val="8"/>
            <color indexed="81"/>
            <rFont val="Tahoma"/>
            <family val="2"/>
          </rPr>
          <t xml:space="preserve">2/05/2011 </t>
        </r>
        <r>
          <rPr>
            <sz val="8"/>
            <color indexed="81"/>
            <rFont val="Tahoma"/>
            <family val="2"/>
          </rPr>
          <t>While doing a review of NS waivers with awaiting status, Trevor Watkins advised this refers to Hunter Valley infrastrucutre.</t>
        </r>
      </text>
    </comment>
    <comment ref="B163" authorId="3" shapeId="0" xr:uid="{1F3A68CB-A70B-4BEE-8CFC-E790C837D530}">
      <text>
        <r>
          <rPr>
            <b/>
            <sz val="8"/>
            <color indexed="81"/>
            <rFont val="Tahoma"/>
            <family val="2"/>
          </rPr>
          <t xml:space="preserve">09/05/2009 Approved as a permanent waiver but can be closed out when ESD-08-01 is published as per Trevor Moore
18/2/2011 </t>
        </r>
        <r>
          <rPr>
            <sz val="8"/>
            <color indexed="81"/>
            <rFont val="Tahoma"/>
            <family val="2"/>
          </rPr>
          <t xml:space="preserve">ESD-08-01 has been approved and published. Emailed Trevor Moore asking for him to confirm that this waiver can be closed.
</t>
        </r>
        <r>
          <rPr>
            <b/>
            <sz val="8"/>
            <color indexed="81"/>
            <rFont val="Tahoma"/>
            <family val="2"/>
          </rPr>
          <t xml:space="preserve">01/02/2012 </t>
        </r>
        <r>
          <rPr>
            <sz val="8"/>
            <color indexed="81"/>
            <rFont val="Tahoma"/>
            <family val="2"/>
          </rPr>
          <t>Close out statement: CRN no longer managed by ARTC effective 15 January 2012</t>
        </r>
      </text>
    </comment>
    <comment ref="B165" authorId="3" shapeId="0" xr:uid="{50C28497-7103-4C14-BBE5-65936E2D131E}">
      <text>
        <r>
          <rPr>
            <b/>
            <sz val="8"/>
            <color indexed="81"/>
            <rFont val="Tahoma"/>
            <family val="2"/>
          </rPr>
          <t>07/12/2009</t>
        </r>
        <r>
          <rPr>
            <sz val="8"/>
            <color indexed="81"/>
            <rFont val="Tahoma"/>
            <family val="2"/>
          </rPr>
          <t xml:space="preserve"> John Gifford asked for status update from Warren Daley and Daryl Stewart</t>
        </r>
        <r>
          <rPr>
            <b/>
            <sz val="8"/>
            <color indexed="81"/>
            <rFont val="Tahoma"/>
            <family val="2"/>
          </rPr>
          <t xml:space="preserve">
11/11/2009 </t>
        </r>
        <r>
          <rPr>
            <sz val="8"/>
            <color indexed="81"/>
            <rFont val="Tahoma"/>
            <family val="2"/>
          </rPr>
          <t xml:space="preserve">Reminder of expiry sent to Henry Spurling, cc'd Hassan Elaina and Neil Sheedy
</t>
        </r>
        <r>
          <rPr>
            <b/>
            <sz val="8"/>
            <color indexed="81"/>
            <rFont val="Tahoma"/>
            <family val="2"/>
          </rPr>
          <t xml:space="preserve">16/12/2009 </t>
        </r>
        <r>
          <rPr>
            <sz val="8"/>
            <color indexed="81"/>
            <rFont val="Tahoma"/>
            <family val="2"/>
          </rPr>
          <t xml:space="preserve">Extended from 25/11/09 until 30/06/2010 following recommendation from November Risk &amp; Safety Committee
</t>
        </r>
        <r>
          <rPr>
            <b/>
            <sz val="8"/>
            <color indexed="81"/>
            <rFont val="Tahoma"/>
            <family val="2"/>
          </rPr>
          <t xml:space="preserve">02/06/2010 </t>
        </r>
        <r>
          <rPr>
            <sz val="8"/>
            <color indexed="81"/>
            <rFont val="Tahoma"/>
            <family val="2"/>
          </rPr>
          <t xml:space="preserve">Hassan sent reminder to Henry Spurling of expiry date
</t>
        </r>
        <r>
          <rPr>
            <b/>
            <sz val="8"/>
            <color indexed="81"/>
            <rFont val="Tahoma"/>
            <family val="2"/>
          </rPr>
          <t xml:space="preserve">27/07/2010 </t>
        </r>
        <r>
          <rPr>
            <sz val="8"/>
            <color indexed="81"/>
            <rFont val="Tahoma"/>
            <family val="2"/>
          </rPr>
          <t xml:space="preserve">Hassan emailed Henry to see if waiver is to be renewed or closed.
</t>
        </r>
        <r>
          <rPr>
            <b/>
            <sz val="8"/>
            <color indexed="81"/>
            <rFont val="Tahoma"/>
            <family val="2"/>
          </rPr>
          <t xml:space="preserve">03/09/2010 </t>
        </r>
        <r>
          <rPr>
            <sz val="8"/>
            <color indexed="81"/>
            <rFont val="Tahoma"/>
            <family val="2"/>
          </rPr>
          <t xml:space="preserve">Renewed from 01/07/2010 to 30/06/2011
</t>
        </r>
        <r>
          <rPr>
            <b/>
            <sz val="8"/>
            <color indexed="81"/>
            <rFont val="Tahoma"/>
            <family val="2"/>
          </rPr>
          <t xml:space="preserve">05/07/2011 </t>
        </r>
        <r>
          <rPr>
            <sz val="8"/>
            <color indexed="81"/>
            <rFont val="Tahoma"/>
            <family val="2"/>
          </rPr>
          <t xml:space="preserve">Emailed John Ogilvy current status on waiver.
</t>
        </r>
        <r>
          <rPr>
            <b/>
            <sz val="8"/>
            <color indexed="81"/>
            <rFont val="Tahoma"/>
            <family val="2"/>
          </rPr>
          <t xml:space="preserve">31/07/2012 </t>
        </r>
        <r>
          <rPr>
            <sz val="8"/>
            <color indexed="81"/>
            <rFont val="Tahoma"/>
            <family val="2"/>
          </rPr>
          <t xml:space="preserve">Updated originator to Ken Driver as per email from Simon Bingham.
</t>
        </r>
        <r>
          <rPr>
            <b/>
            <sz val="8"/>
            <color indexed="81"/>
            <rFont val="Tahoma"/>
            <family val="2"/>
          </rPr>
          <t>5/03/2013</t>
        </r>
        <r>
          <rPr>
            <sz val="8"/>
            <color indexed="81"/>
            <rFont val="Tahoma"/>
            <family val="2"/>
          </rPr>
          <t xml:space="preserve"> Emailed Ian Maydew &amp; Trevor Moore for status report on expired signalling waivers pending type approval.
</t>
        </r>
        <r>
          <rPr>
            <b/>
            <sz val="8"/>
            <color indexed="81"/>
            <rFont val="Tahoma"/>
            <family val="2"/>
          </rPr>
          <t>17/10/2013</t>
        </r>
        <r>
          <rPr>
            <sz val="8"/>
            <color indexed="81"/>
            <rFont val="Tahoma"/>
            <family val="2"/>
          </rPr>
          <t xml:space="preserve"> Iwona Kobylecki sent email to Ian Maydew for close out statement. Type Approval TAS-02/1306-IR-136 covers these 140mm Led signals.
</t>
        </r>
        <r>
          <rPr>
            <b/>
            <sz val="8"/>
            <color indexed="81"/>
            <rFont val="Tahoma"/>
            <family val="2"/>
          </rPr>
          <t>18/10/2013</t>
        </r>
        <r>
          <rPr>
            <sz val="8"/>
            <color indexed="81"/>
            <rFont val="Tahoma"/>
            <family val="2"/>
          </rPr>
          <t xml:space="preserve"> Ian Maydew emails close out statement.
</t>
        </r>
        <r>
          <rPr>
            <b/>
            <sz val="8"/>
            <color indexed="81"/>
            <rFont val="Tahoma"/>
            <family val="2"/>
          </rPr>
          <t>31/10/2013</t>
        </r>
        <r>
          <rPr>
            <sz val="8"/>
            <color indexed="81"/>
            <rFont val="Tahoma"/>
            <family val="2"/>
          </rPr>
          <t xml:space="preserve"> Philip  Campbell has signed for Close out. To Close out Waiver</t>
        </r>
      </text>
    </comment>
    <comment ref="B166" authorId="3" shapeId="0" xr:uid="{6D16A7F0-F3C0-4FBA-AA16-2317F5EEAE24}">
      <text>
        <r>
          <rPr>
            <b/>
            <sz val="8"/>
            <color indexed="81"/>
            <rFont val="Tahoma"/>
            <family val="2"/>
          </rPr>
          <t xml:space="preserve">07/12/2009 </t>
        </r>
        <r>
          <rPr>
            <sz val="8"/>
            <color indexed="81"/>
            <rFont val="Tahoma"/>
            <family val="2"/>
          </rPr>
          <t>John Gifford asked for status update from Warren Daley and Daryl Stewart</t>
        </r>
        <r>
          <rPr>
            <b/>
            <sz val="8"/>
            <color indexed="81"/>
            <rFont val="Tahoma"/>
            <family val="2"/>
          </rPr>
          <t xml:space="preserve">
11/11/2009 </t>
        </r>
        <r>
          <rPr>
            <sz val="8"/>
            <color indexed="81"/>
            <rFont val="Tahoma"/>
            <family val="2"/>
          </rPr>
          <t xml:space="preserve">Reminder of expiry sent to Henry Spurling, cc'd Hassan Elaina and Neil Sheedy
</t>
        </r>
        <r>
          <rPr>
            <b/>
            <sz val="8"/>
            <color indexed="81"/>
            <rFont val="Tahoma"/>
            <family val="2"/>
          </rPr>
          <t>16/12/2009</t>
        </r>
        <r>
          <rPr>
            <sz val="8"/>
            <color indexed="81"/>
            <rFont val="Tahoma"/>
            <family val="2"/>
          </rPr>
          <t xml:space="preserve"> Extended from 25/11/09 until 30/06/2010 following recommendation from November Risk &amp; Safety Committee
</t>
        </r>
        <r>
          <rPr>
            <b/>
            <sz val="8"/>
            <color indexed="81"/>
            <rFont val="Tahoma"/>
            <family val="2"/>
          </rPr>
          <t>02/06/2010</t>
        </r>
        <r>
          <rPr>
            <sz val="8"/>
            <color indexed="81"/>
            <rFont val="Tahoma"/>
            <family val="2"/>
          </rPr>
          <t xml:space="preserve"> Hassan sent reminder to Henry Spurling of expiry date
</t>
        </r>
        <r>
          <rPr>
            <b/>
            <sz val="8"/>
            <color indexed="81"/>
            <rFont val="Tahoma"/>
            <family val="2"/>
          </rPr>
          <t xml:space="preserve">27/07/2010 </t>
        </r>
        <r>
          <rPr>
            <sz val="8"/>
            <color indexed="81"/>
            <rFont val="Tahoma"/>
            <family val="2"/>
          </rPr>
          <t xml:space="preserve">Hassan emailed Henry to see if waiver is to be renewed or closed.
</t>
        </r>
        <r>
          <rPr>
            <b/>
            <sz val="8"/>
            <color indexed="81"/>
            <rFont val="Tahoma"/>
            <family val="2"/>
          </rPr>
          <t xml:space="preserve">03/09/2010 </t>
        </r>
        <r>
          <rPr>
            <sz val="8"/>
            <color indexed="81"/>
            <rFont val="Tahoma"/>
            <family val="2"/>
          </rPr>
          <t xml:space="preserve">Renewed from 01/07/2010 to 30/06/2011
</t>
        </r>
        <r>
          <rPr>
            <b/>
            <sz val="8"/>
            <color indexed="81"/>
            <rFont val="Tahoma"/>
            <family val="2"/>
          </rPr>
          <t>05/07/2011</t>
        </r>
        <r>
          <rPr>
            <sz val="8"/>
            <color indexed="81"/>
            <rFont val="Tahoma"/>
            <family val="2"/>
          </rPr>
          <t xml:space="preserve"> Emailed John Ogilvy current status on waiver.
</t>
        </r>
        <r>
          <rPr>
            <b/>
            <sz val="8"/>
            <color indexed="81"/>
            <rFont val="Tahoma"/>
            <family val="2"/>
          </rPr>
          <t xml:space="preserve">5/03/2013 </t>
        </r>
        <r>
          <rPr>
            <sz val="8"/>
            <color indexed="81"/>
            <rFont val="Tahoma"/>
            <family val="2"/>
          </rPr>
          <t>Emailed Ian Maydew &amp; Trevor Moore for status report on expired signalling waivers pending type approval.</t>
        </r>
      </text>
    </comment>
    <comment ref="B167" authorId="3" shapeId="0" xr:uid="{5A268828-9D2A-49DE-8279-498352FC65B3}">
      <text>
        <r>
          <rPr>
            <b/>
            <sz val="8"/>
            <color indexed="81"/>
            <rFont val="Tahoma"/>
            <family val="2"/>
          </rPr>
          <t xml:space="preserve">07/12/2009 </t>
        </r>
        <r>
          <rPr>
            <sz val="8"/>
            <color indexed="81"/>
            <rFont val="Tahoma"/>
            <family val="2"/>
          </rPr>
          <t>John Gifford asked for status update from Warren Daley and Daryl Stewart</t>
        </r>
        <r>
          <rPr>
            <b/>
            <sz val="8"/>
            <color indexed="81"/>
            <rFont val="Tahoma"/>
            <family val="2"/>
          </rPr>
          <t xml:space="preserve">
11/11/2009 </t>
        </r>
        <r>
          <rPr>
            <sz val="8"/>
            <color indexed="81"/>
            <rFont val="Tahoma"/>
            <family val="2"/>
          </rPr>
          <t xml:space="preserve">Reminder of expiry sent to Henry Spurling, cc'd Hassan Elaina and Neil Sheedy
</t>
        </r>
        <r>
          <rPr>
            <b/>
            <sz val="8"/>
            <color indexed="81"/>
            <rFont val="Tahoma"/>
            <family val="2"/>
          </rPr>
          <t xml:space="preserve">16/12/2009 </t>
        </r>
        <r>
          <rPr>
            <sz val="8"/>
            <color indexed="81"/>
            <rFont val="Tahoma"/>
            <family val="2"/>
          </rPr>
          <t xml:space="preserve">Extended from 25/11/09 until 30/06/2010 following recommendation from November Risk &amp; Safety Committee
</t>
        </r>
        <r>
          <rPr>
            <b/>
            <sz val="8"/>
            <color indexed="81"/>
            <rFont val="Tahoma"/>
            <family val="2"/>
          </rPr>
          <t xml:space="preserve">02/06/2010 </t>
        </r>
        <r>
          <rPr>
            <sz val="8"/>
            <color indexed="81"/>
            <rFont val="Tahoma"/>
            <family val="2"/>
          </rPr>
          <t xml:space="preserve">Hassan sent reminder to Henry Spurling of expiry date
</t>
        </r>
        <r>
          <rPr>
            <b/>
            <sz val="8"/>
            <color indexed="81"/>
            <rFont val="Tahoma"/>
            <family val="2"/>
          </rPr>
          <t xml:space="preserve">16/06/2010 </t>
        </r>
        <r>
          <rPr>
            <sz val="8"/>
            <color indexed="81"/>
            <rFont val="Tahoma"/>
            <family val="2"/>
          </rPr>
          <t xml:space="preserve">Renewal received from Anurag Mahajan. Forwarded to John Ogilvy and John Gifford for endorsement
</t>
        </r>
        <r>
          <rPr>
            <b/>
            <sz val="8"/>
            <color indexed="81"/>
            <rFont val="Tahoma"/>
            <family val="2"/>
          </rPr>
          <t>18/06/2010</t>
        </r>
        <r>
          <rPr>
            <sz val="8"/>
            <color indexed="81"/>
            <rFont val="Tahoma"/>
            <family val="2"/>
          </rPr>
          <t xml:space="preserve"> Endorsement received from John Ogilvy
</t>
        </r>
        <r>
          <rPr>
            <b/>
            <sz val="8"/>
            <color indexed="81"/>
            <rFont val="Tahoma"/>
            <family val="2"/>
          </rPr>
          <t xml:space="preserve">06/07/2010 </t>
        </r>
        <r>
          <rPr>
            <sz val="8"/>
            <color indexed="81"/>
            <rFont val="Tahoma"/>
            <family val="2"/>
          </rPr>
          <t xml:space="preserve">No response from John Gifford so submitted to John Furness for approval as procedure only calls for Delivery Manager endorsement
</t>
        </r>
        <r>
          <rPr>
            <b/>
            <sz val="8"/>
            <color indexed="81"/>
            <rFont val="Tahoma"/>
            <family val="2"/>
          </rPr>
          <t>08/07/2010</t>
        </r>
        <r>
          <rPr>
            <sz val="8"/>
            <color indexed="81"/>
            <rFont val="Tahoma"/>
            <family val="2"/>
          </rPr>
          <t xml:space="preserve"> John Furness approved but wants endorsement from either Trevor Moore or John Gifford before waiver is issued
</t>
        </r>
        <r>
          <rPr>
            <b/>
            <sz val="8"/>
            <color indexed="81"/>
            <rFont val="Tahoma"/>
            <family val="2"/>
          </rPr>
          <t xml:space="preserve">16/07/2010 </t>
        </r>
        <r>
          <rPr>
            <sz val="8"/>
            <color indexed="81"/>
            <rFont val="Tahoma"/>
            <family val="2"/>
          </rPr>
          <t xml:space="preserve">Emailed John Gifford and Trevor Moore again asking for endorsement from either 
</t>
        </r>
        <r>
          <rPr>
            <b/>
            <sz val="8"/>
            <color indexed="81"/>
            <rFont val="Tahoma"/>
            <family val="2"/>
          </rPr>
          <t xml:space="preserve">20/07/2010 </t>
        </r>
        <r>
          <rPr>
            <sz val="8"/>
            <color indexed="81"/>
            <rFont val="Tahoma"/>
            <family val="2"/>
          </rPr>
          <t xml:space="preserve">John Furness confirmed waiver was ok to issue as John Gifford and Trevor Moore had had enough time to respond. Waiver renewed from 01/07/2010 to 10/06/2011
</t>
        </r>
        <r>
          <rPr>
            <b/>
            <sz val="8"/>
            <color indexed="81"/>
            <rFont val="Tahoma"/>
            <family val="2"/>
          </rPr>
          <t xml:space="preserve">25/05/2011 </t>
        </r>
        <r>
          <rPr>
            <sz val="8"/>
            <color indexed="81"/>
            <rFont val="Tahoma"/>
            <family val="2"/>
          </rPr>
          <t xml:space="preserve">Trevor Watkins emailed Trevor Moore (cc: Scott Chapman, Stephen Angelucci, Gordon Hartland) that 500/SG/310510/219 and 300/SG/200509/162 are both due to expire 10 June 2011. Awaiting Type Approval from Trevor Moore otherwise have to renew waiver. 
</t>
        </r>
        <r>
          <rPr>
            <b/>
            <sz val="8"/>
            <color indexed="81"/>
            <rFont val="Tahoma"/>
            <family val="2"/>
          </rPr>
          <t xml:space="preserve">30/05/2011 </t>
        </r>
        <r>
          <rPr>
            <sz val="8"/>
            <color indexed="81"/>
            <rFont val="Tahoma"/>
            <family val="2"/>
          </rPr>
          <t xml:space="preserve">Chased up Trevor Moore (cc: Trevor Watkins) re: Type Approvals to be issued rather than renewing waivers as unlikely to be approved.
</t>
        </r>
        <r>
          <rPr>
            <b/>
            <sz val="8"/>
            <color indexed="81"/>
            <rFont val="Tahoma"/>
            <family val="2"/>
          </rPr>
          <t>28/06/2011</t>
        </r>
        <r>
          <rPr>
            <sz val="8"/>
            <color indexed="81"/>
            <rFont val="Tahoma"/>
            <family val="2"/>
          </rPr>
          <t xml:space="preserve"> Emailed Trevor Moore, John Furness &amp; Trevor Watkins that this waiver expired 10 June 2011 so will need type approval asap to close out the waiver.
</t>
        </r>
        <r>
          <rPr>
            <b/>
            <sz val="8"/>
            <color indexed="81"/>
            <rFont val="Tahoma"/>
            <family val="2"/>
          </rPr>
          <t>05/07/2011</t>
        </r>
        <r>
          <rPr>
            <sz val="8"/>
            <color indexed="81"/>
            <rFont val="Tahoma"/>
            <family val="2"/>
          </rPr>
          <t xml:space="preserve"> Emailed John Ogilvy current status on waiver.
</t>
        </r>
        <r>
          <rPr>
            <b/>
            <sz val="8"/>
            <color indexed="81"/>
            <rFont val="Tahoma"/>
            <family val="2"/>
          </rPr>
          <t xml:space="preserve">13/09/2011 </t>
        </r>
        <r>
          <rPr>
            <sz val="8"/>
            <color indexed="81"/>
            <rFont val="Tahoma"/>
            <family val="2"/>
          </rPr>
          <t xml:space="preserve">Emailed Trevor Moore (&amp; John Furness) to chase up status of Type Approval?
</t>
        </r>
        <r>
          <rPr>
            <b/>
            <sz val="8"/>
            <color indexed="81"/>
            <rFont val="Tahoma"/>
            <family val="2"/>
          </rPr>
          <t xml:space="preserve">31/07/2012 </t>
        </r>
        <r>
          <rPr>
            <sz val="8"/>
            <color indexed="81"/>
            <rFont val="Tahoma"/>
            <family val="2"/>
          </rPr>
          <t xml:space="preserve">Updated originator to Ken Driver as per email from Simon Bingham.
</t>
        </r>
        <r>
          <rPr>
            <b/>
            <sz val="8"/>
            <color indexed="81"/>
            <rFont val="Tahoma"/>
            <family val="2"/>
          </rPr>
          <t>5/03/2013</t>
        </r>
        <r>
          <rPr>
            <sz val="8"/>
            <color indexed="81"/>
            <rFont val="Tahoma"/>
            <family val="2"/>
          </rPr>
          <t xml:space="preserve"> Emailed Ian Maydew &amp; Trevor Moore for status report on expired signalling waivers pending type approval.</t>
        </r>
      </text>
    </comment>
    <comment ref="B168" authorId="3" shapeId="0" xr:uid="{26FB022E-B83B-4E5C-8B58-2A38D3997649}">
      <text>
        <r>
          <rPr>
            <b/>
            <sz val="8"/>
            <color indexed="81"/>
            <rFont val="Tahoma"/>
            <family val="2"/>
          </rPr>
          <t xml:space="preserve">25/05/2009 </t>
        </r>
        <r>
          <rPr>
            <sz val="8"/>
            <color indexed="81"/>
            <rFont val="Tahoma"/>
            <family val="2"/>
          </rPr>
          <t xml:space="preserve">Number requested by Moemedi Goitsemang for level crossing shall not operate unncessarily when operting shunting moves as per SDS 18 principle 18.7 but the current Dungog interlocking allows this.
</t>
        </r>
        <r>
          <rPr>
            <b/>
            <sz val="8"/>
            <color indexed="81"/>
            <rFont val="Tahoma"/>
            <family val="2"/>
          </rPr>
          <t xml:space="preserve">16/11/2010 </t>
        </r>
        <r>
          <rPr>
            <sz val="8"/>
            <color indexed="81"/>
            <rFont val="Tahoma"/>
            <family val="2"/>
          </rPr>
          <t xml:space="preserve">Hassan Elaina emailed originators of various 'awaiting' waivers asking for an update. 
</t>
        </r>
        <r>
          <rPr>
            <b/>
            <sz val="8"/>
            <color indexed="81"/>
            <rFont val="Tahoma"/>
            <family val="2"/>
          </rPr>
          <t xml:space="preserve">16/11/2010 </t>
        </r>
        <r>
          <rPr>
            <sz val="8"/>
            <color indexed="81"/>
            <rFont val="Tahoma"/>
            <family val="2"/>
          </rPr>
          <t>Moemedi Goitsemang, Ansaldo STS confirmed that this waiver is no longer required. Changed status from 'Awaiting' to 'Not Required'.</t>
        </r>
      </text>
    </comment>
    <comment ref="B171" authorId="3" shapeId="0" xr:uid="{7362BAEC-F094-4C9E-9FF7-36E0ADF03A1F}">
      <text>
        <r>
          <rPr>
            <b/>
            <sz val="8"/>
            <color indexed="81"/>
            <rFont val="Tahoma"/>
            <family val="2"/>
          </rPr>
          <t xml:space="preserve">Type approval is progressing. This waiver can be closed when type approval process is complete
16/12/2009 </t>
        </r>
        <r>
          <rPr>
            <sz val="8"/>
            <color indexed="81"/>
            <rFont val="Tahoma"/>
            <family val="2"/>
          </rPr>
          <t xml:space="preserve">Waiver type changed from permanent to temporary with expiry date of 04/09/2010 as per recommendation from November 2009 Risk &amp; Safety Committee
</t>
        </r>
        <r>
          <rPr>
            <b/>
            <sz val="8"/>
            <color indexed="81"/>
            <rFont val="Tahoma"/>
            <family val="2"/>
          </rPr>
          <t xml:space="preserve">30/08/2010 </t>
        </r>
        <r>
          <rPr>
            <sz val="8"/>
            <color indexed="81"/>
            <rFont val="Tahoma"/>
            <family val="2"/>
          </rPr>
          <t xml:space="preserve">Emailed Trevor Moore asking if the originator should be contacted to renew or if this was on his list for type approval in the near future
</t>
        </r>
        <r>
          <rPr>
            <b/>
            <sz val="8"/>
            <color indexed="81"/>
            <rFont val="Tahoma"/>
            <family val="2"/>
          </rPr>
          <t xml:space="preserve">30/08/2010 </t>
        </r>
        <r>
          <rPr>
            <sz val="8"/>
            <color indexed="81"/>
            <rFont val="Tahoma"/>
            <family val="2"/>
          </rPr>
          <t xml:space="preserve">Trevor confirmed that this is on the type approval list and will be done for next month 
</t>
        </r>
        <r>
          <rPr>
            <b/>
            <sz val="8"/>
            <color indexed="81"/>
            <rFont val="Tahoma"/>
            <family val="2"/>
          </rPr>
          <t xml:space="preserve">21/09/2010 </t>
        </r>
        <r>
          <rPr>
            <sz val="8"/>
            <color indexed="81"/>
            <rFont val="Tahoma"/>
            <family val="2"/>
          </rPr>
          <t xml:space="preserve">Emailed Trevor Moore asking for renewal or close out by way of type approval
</t>
        </r>
        <r>
          <rPr>
            <b/>
            <sz val="8"/>
            <color indexed="81"/>
            <rFont val="Tahoma"/>
            <family val="2"/>
          </rPr>
          <t>02/11/2010 Waiver closed by 200/SG191010/248 which covers all Hunter Valley</t>
        </r>
      </text>
    </comment>
    <comment ref="B172" authorId="3" shapeId="0" xr:uid="{6247C196-FAA8-458C-98B2-524660BD5FBA}">
      <text>
        <r>
          <rPr>
            <b/>
            <sz val="8"/>
            <color indexed="81"/>
            <rFont val="Tahoma"/>
            <family val="2"/>
          </rPr>
          <t xml:space="preserve">09/07/2009 </t>
        </r>
        <r>
          <rPr>
            <sz val="8"/>
            <color indexed="81"/>
            <rFont val="Tahoma"/>
            <family val="2"/>
          </rPr>
          <t>Relevant Standard and Clause added to register and waiver form following email from Hassan</t>
        </r>
      </text>
    </comment>
    <comment ref="B173" authorId="3" shapeId="0" xr:uid="{330FFBCA-1366-495E-85CE-FF43362FCEC1}">
      <text>
        <r>
          <rPr>
            <b/>
            <sz val="8"/>
            <color indexed="81"/>
            <rFont val="Tahoma"/>
            <family val="2"/>
          </rPr>
          <t xml:space="preserve">24/07/2009 </t>
        </r>
        <r>
          <rPr>
            <sz val="8"/>
            <color indexed="81"/>
            <rFont val="Tahoma"/>
            <family val="2"/>
          </rPr>
          <t xml:space="preserve">Number requested by Kevin Brown for Dubbo (no further details supplied)
</t>
        </r>
        <r>
          <rPr>
            <b/>
            <sz val="8"/>
            <color indexed="81"/>
            <rFont val="Tahoma"/>
            <family val="2"/>
          </rPr>
          <t xml:space="preserve">27/04/2011 </t>
        </r>
        <r>
          <rPr>
            <sz val="8"/>
            <color indexed="81"/>
            <rFont val="Tahoma"/>
            <family val="2"/>
          </rPr>
          <t>Trevor Watkins advised EWAF not required, insulation tests completed and temporary extension of service frequency not required.</t>
        </r>
      </text>
    </comment>
    <comment ref="B174" authorId="3" shapeId="0" xr:uid="{7DE47FBD-2F70-4546-A5CB-A7CF74D9A253}">
      <text>
        <r>
          <rPr>
            <b/>
            <sz val="8"/>
            <color indexed="81"/>
            <rFont val="Tahoma"/>
            <family val="2"/>
          </rPr>
          <t xml:space="preserve">15/01/2010 </t>
        </r>
        <r>
          <rPr>
            <sz val="8"/>
            <color indexed="81"/>
            <rFont val="Tahoma"/>
            <family val="2"/>
          </rPr>
          <t xml:space="preserve">This should be able to be closed out by waiver 200/SG/231008/131 which was recently renewed and extended to cover all HV. JF just wants confirmation from TM that they are both for the same thing
</t>
        </r>
        <r>
          <rPr>
            <b/>
            <sz val="8"/>
            <color indexed="81"/>
            <rFont val="Tahoma"/>
            <family val="2"/>
          </rPr>
          <t xml:space="preserve">19/01/2010 </t>
        </r>
        <r>
          <rPr>
            <sz val="8"/>
            <color indexed="81"/>
            <rFont val="Tahoma"/>
            <family val="2"/>
          </rPr>
          <t>Trevor Moore confirmed that this waiver can be closed out because waiver 200/SG/231008/131 is approved for all Hunter Valley and North Coast. Waiver closed.</t>
        </r>
      </text>
    </comment>
    <comment ref="B175" authorId="3" shapeId="0" xr:uid="{E8FC1C8A-7384-43ED-B587-2D827783BDF5}">
      <text>
        <r>
          <rPr>
            <b/>
            <sz val="8"/>
            <color indexed="81"/>
            <rFont val="Tahoma"/>
            <family val="2"/>
          </rPr>
          <t xml:space="preserve">Type approval is progressing. This waiver can be closed when type approval process is complete
11/11/2009 </t>
        </r>
        <r>
          <rPr>
            <sz val="8"/>
            <color indexed="81"/>
            <rFont val="Tahoma"/>
            <family val="2"/>
          </rPr>
          <t xml:space="preserve">Waiver alteration received from James Chan. Submitted to John Furness for approval
</t>
        </r>
        <r>
          <rPr>
            <b/>
            <sz val="8"/>
            <color indexed="81"/>
            <rFont val="Tahoma"/>
            <family val="2"/>
          </rPr>
          <t xml:space="preserve">12/11/2009 </t>
        </r>
        <r>
          <rPr>
            <sz val="8"/>
            <color indexed="81"/>
            <rFont val="Tahoma"/>
            <family val="2"/>
          </rPr>
          <t xml:space="preserve">Waiver alteration approved by Manager Standards. Alteration: Proposed Control "Signalling circuits to be designed as per existing Ulan installation" removed as the signalling circuits for Newdell Junction is different to Ulan installation. </t>
        </r>
        <r>
          <rPr>
            <b/>
            <sz val="8"/>
            <color indexed="81"/>
            <rFont val="Tahoma"/>
            <family val="2"/>
          </rPr>
          <t>Note: Approval Condition "Report to Manager Standards regarding performance on 30/11/2010 so that we can type approve" included by John Furness. However Trevor Moore has confirmed that type approval is already well advance and should be completed by early 2010 so did not get DM acceptance of conditions in this instance (also this is an alteration to the proposed controls of an already approved waiver which did not originally have these approval conditions). 
16/12/2009</t>
        </r>
        <r>
          <rPr>
            <sz val="8"/>
            <color indexed="81"/>
            <rFont val="Tahoma"/>
            <family val="2"/>
          </rPr>
          <t xml:space="preserve"> Waiver type changed from permanent to temporary with expiry date of 04/09/2010 as per recommendation from November 2009 Risk &amp; Safety Committee
</t>
        </r>
        <r>
          <rPr>
            <b/>
            <sz val="8"/>
            <color indexed="81"/>
            <rFont val="Tahoma"/>
            <family val="2"/>
          </rPr>
          <t xml:space="preserve">30/08/2010 </t>
        </r>
        <r>
          <rPr>
            <sz val="8"/>
            <color indexed="81"/>
            <rFont val="Tahoma"/>
            <family val="2"/>
          </rPr>
          <t xml:space="preserve">Emailed Trevor Moore asking if the originator should be contacted to renew or if this was on his list for type approval in the near future
</t>
        </r>
        <r>
          <rPr>
            <b/>
            <sz val="8"/>
            <color indexed="81"/>
            <rFont val="Tahoma"/>
            <family val="2"/>
          </rPr>
          <t>30/08/2010</t>
        </r>
        <r>
          <rPr>
            <sz val="8"/>
            <color indexed="81"/>
            <rFont val="Tahoma"/>
            <family val="2"/>
          </rPr>
          <t xml:space="preserve"> Trevor confirmed that this is on the type approval list and will be done for next month 
</t>
        </r>
        <r>
          <rPr>
            <b/>
            <sz val="8"/>
            <color indexed="81"/>
            <rFont val="Tahoma"/>
            <family val="2"/>
          </rPr>
          <t xml:space="preserve">21/09/2010 </t>
        </r>
        <r>
          <rPr>
            <sz val="8"/>
            <color indexed="81"/>
            <rFont val="Tahoma"/>
            <family val="2"/>
          </rPr>
          <t xml:space="preserve">Emailed Trevor Moore asking for renewal or close out by way of type approval
</t>
        </r>
        <r>
          <rPr>
            <b/>
            <sz val="8"/>
            <color indexed="81"/>
            <rFont val="Tahoma"/>
            <family val="2"/>
          </rPr>
          <t>02/11/2010 Waiver closed by 200/SG191010/248 which covers all Hunter Valley</t>
        </r>
      </text>
    </comment>
    <comment ref="B176" authorId="3" shapeId="0" xr:uid="{CCDF7846-4677-4FDA-97D8-77CE561E35E3}">
      <text>
        <r>
          <rPr>
            <b/>
            <sz val="8"/>
            <color indexed="81"/>
            <rFont val="Tahoma"/>
            <family val="2"/>
          </rPr>
          <t xml:space="preserve">Type approval is progressing. This waiver can be closed when type approval process is complete
</t>
        </r>
        <r>
          <rPr>
            <b/>
            <sz val="8"/>
            <color indexed="81"/>
            <rFont val="Tahoma"/>
            <family val="2"/>
          </rPr>
          <t>16/12/2009</t>
        </r>
        <r>
          <rPr>
            <sz val="8"/>
            <color indexed="81"/>
            <rFont val="Tahoma"/>
            <family val="2"/>
          </rPr>
          <t xml:space="preserve"> Waiver type changed from permanent to temporary with expiry date of 04/09/2010 as per recommendation from November 2009 Risk &amp; Safety Committee
</t>
        </r>
        <r>
          <rPr>
            <b/>
            <sz val="8"/>
            <color indexed="81"/>
            <rFont val="Tahoma"/>
            <family val="2"/>
          </rPr>
          <t>30/08/2010</t>
        </r>
        <r>
          <rPr>
            <sz val="8"/>
            <color indexed="81"/>
            <rFont val="Tahoma"/>
            <family val="2"/>
          </rPr>
          <t xml:space="preserve"> Emailed Trevor Moore asking if the originator should be contacted to renew or if this was on his list for type approval in the near future
</t>
        </r>
        <r>
          <rPr>
            <b/>
            <sz val="8"/>
            <color indexed="81"/>
            <rFont val="Tahoma"/>
            <family val="2"/>
          </rPr>
          <t>30/08/2010</t>
        </r>
        <r>
          <rPr>
            <sz val="8"/>
            <color indexed="81"/>
            <rFont val="Tahoma"/>
            <family val="2"/>
          </rPr>
          <t xml:space="preserve"> Trevor confirmed that this is on the type approval list and will be done for next month 
</t>
        </r>
        <r>
          <rPr>
            <b/>
            <sz val="8"/>
            <color indexed="81"/>
            <rFont val="Tahoma"/>
            <family val="2"/>
          </rPr>
          <t xml:space="preserve">21/09/2010 </t>
        </r>
        <r>
          <rPr>
            <sz val="8"/>
            <color indexed="81"/>
            <rFont val="Tahoma"/>
            <family val="2"/>
          </rPr>
          <t xml:space="preserve">Emailed Trevor Moore asking for renewal or close out by way of type approval
</t>
        </r>
        <r>
          <rPr>
            <b/>
            <sz val="8"/>
            <color indexed="81"/>
            <rFont val="Tahoma"/>
            <family val="2"/>
          </rPr>
          <t>02/11/2010 Waiver closed by 200/SG191010/248 which covers all Hunter Valley</t>
        </r>
      </text>
    </comment>
    <comment ref="B177" authorId="3" shapeId="0" xr:uid="{1D2741F4-517E-49E3-9D90-B6B2986E4B02}">
      <text>
        <r>
          <rPr>
            <b/>
            <sz val="8"/>
            <color indexed="81"/>
            <rFont val="Tahoma"/>
            <family val="2"/>
          </rPr>
          <t xml:space="preserve">16/09/2009 </t>
        </r>
        <r>
          <rPr>
            <sz val="8"/>
            <color indexed="81"/>
            <rFont val="Tahoma"/>
            <family val="2"/>
          </rPr>
          <t xml:space="preserve">Number requested by David Lloyd to allow use of 8 pair 7/0.85 cable for wiring to Type F level crosing lamp standards. Cable type is not listed in Standard ESA-02-01. Cables used for Signalling Applications.
</t>
        </r>
        <r>
          <rPr>
            <b/>
            <sz val="8"/>
            <color indexed="81"/>
            <rFont val="Tahoma"/>
            <family val="2"/>
          </rPr>
          <t xml:space="preserve">06/10/2009 </t>
        </r>
        <r>
          <rPr>
            <sz val="8"/>
            <color indexed="81"/>
            <rFont val="Tahoma"/>
            <family val="2"/>
          </rPr>
          <t>Waiver received, endorsed by acting DM CRN. Presume David Lloyd has forwarded to other DM's for endorsement.</t>
        </r>
      </text>
    </comment>
    <comment ref="B178" authorId="3" shapeId="0" xr:uid="{7C370484-C1C4-4926-8F10-547209F3F62B}">
      <text>
        <r>
          <rPr>
            <b/>
            <sz val="8"/>
            <color indexed="81"/>
            <rFont val="Tahoma"/>
            <family val="2"/>
          </rPr>
          <t xml:space="preserve">21/09/2009 </t>
        </r>
        <r>
          <rPr>
            <sz val="8"/>
            <color indexed="81"/>
            <rFont val="Tahoma"/>
            <family val="2"/>
          </rPr>
          <t>Number requested by John Foster, Ansaldo STS for Engineering Waiver to cover install of microloks in relay rooms while JZA units remain in service. Front,rear and side clearances may be affected until JZA removed and Microlok moved into final position. Ararat to Leeor loop relay rooms.</t>
        </r>
      </text>
    </comment>
    <comment ref="B179" authorId="3" shapeId="0" xr:uid="{B98CF417-FDAC-4694-AC73-C4ED6FF90E8A}">
      <text>
        <r>
          <rPr>
            <b/>
            <sz val="8"/>
            <color indexed="81"/>
            <rFont val="Tahoma"/>
            <family val="2"/>
          </rPr>
          <t xml:space="preserve">16/11/2010 </t>
        </r>
        <r>
          <rPr>
            <sz val="8"/>
            <color indexed="81"/>
            <rFont val="Tahoma"/>
            <family val="2"/>
          </rPr>
          <t xml:space="preserve">Trevor Moore confirmed that there is no intention to type approve these plate racks at this stage so the waiver should have been permanent as first intended. Trevor will provided justification for it being a permanent waiver so John Furness can change status from temporary to permanent.
</t>
        </r>
        <r>
          <rPr>
            <b/>
            <sz val="8"/>
            <color indexed="81"/>
            <rFont val="Tahoma"/>
            <family val="2"/>
          </rPr>
          <t>22/11/2010 Waiver closed - plate racks have been removed - refer to emails from Daryl Stewart and John Gifford</t>
        </r>
      </text>
    </comment>
    <comment ref="B180" authorId="3" shapeId="0" xr:uid="{02952345-A3CC-4711-B565-A6B8F1F28442}">
      <text>
        <r>
          <rPr>
            <b/>
            <sz val="8"/>
            <color indexed="81"/>
            <rFont val="Tahoma"/>
            <family val="2"/>
          </rPr>
          <t xml:space="preserve">16/11/2010 </t>
        </r>
        <r>
          <rPr>
            <sz val="8"/>
            <color indexed="81"/>
            <rFont val="Tahoma"/>
            <family val="2"/>
          </rPr>
          <t xml:space="preserve">Emailed Daryl Stewart as I can't find an email address for Kamal Chandwani for renewal or close out
</t>
        </r>
        <r>
          <rPr>
            <b/>
            <sz val="8"/>
            <color indexed="81"/>
            <rFont val="Tahoma"/>
            <family val="2"/>
          </rPr>
          <t xml:space="preserve">24/11/2010 </t>
        </r>
        <r>
          <rPr>
            <sz val="8"/>
            <color indexed="81"/>
            <rFont val="Tahoma"/>
            <family val="2"/>
          </rPr>
          <t xml:space="preserve">Daryl Stewart forwarded to Kamal. Suggested that the waiver should not be extended as currently the Drayton Junction project is progressing slowly with the scope not finalised. Therefore the circuit book should be converted as per the waiver agreement.
</t>
        </r>
        <r>
          <rPr>
            <b/>
            <sz val="8"/>
            <color indexed="81"/>
            <rFont val="Tahoma"/>
            <family val="2"/>
          </rPr>
          <t xml:space="preserve">07/04/2011 </t>
        </r>
        <r>
          <rPr>
            <sz val="8"/>
            <color indexed="81"/>
            <rFont val="Tahoma"/>
            <family val="2"/>
          </rPr>
          <t xml:space="preserve">Emailed Daryl Stewart to see if he can forward to Kamal as needs to be closed out.
</t>
        </r>
        <r>
          <rPr>
            <b/>
            <sz val="8"/>
            <color indexed="81"/>
            <rFont val="Tahoma"/>
            <family val="2"/>
          </rPr>
          <t xml:space="preserve">16/05/2011 </t>
        </r>
        <r>
          <rPr>
            <sz val="8"/>
            <color indexed="81"/>
            <rFont val="Tahoma"/>
            <family val="2"/>
          </rPr>
          <t xml:space="preserve">Mark Skanes wants this closed out ASAP. Forwarded to Clinton Crump to provide close out statement and DM signature.
Clinton Crump emailed Akshaya Malaviya to check if waiver renewal required.
</t>
        </r>
        <r>
          <rPr>
            <b/>
            <sz val="8"/>
            <color indexed="81"/>
            <rFont val="Tahoma"/>
            <family val="2"/>
          </rPr>
          <t xml:space="preserve">19/05/2011 </t>
        </r>
        <r>
          <rPr>
            <sz val="8"/>
            <color indexed="81"/>
            <rFont val="Tahoma"/>
            <family val="2"/>
          </rPr>
          <t xml:space="preserve">Akshaya confirmed waiver still required. The CAD drawings will be provided as part of Drayton Junction Upgrade project which is currently planned for commissioning in March 2013. Clinton requested Akshaya complete the paperwork for waiver renewal.
</t>
        </r>
        <r>
          <rPr>
            <b/>
            <sz val="8"/>
            <color indexed="81"/>
            <rFont val="Tahoma"/>
            <family val="2"/>
          </rPr>
          <t xml:space="preserve">30/05/2011 </t>
        </r>
        <r>
          <rPr>
            <sz val="8"/>
            <color indexed="81"/>
            <rFont val="Tahoma"/>
            <family val="2"/>
          </rPr>
          <t xml:space="preserve">Emailed Akshaya to check on progress of paperwork to either renew or close out this waiver as expired waivers will be reported to R&amp;SC and OPAC. May report will be run this week.
</t>
        </r>
        <r>
          <rPr>
            <b/>
            <sz val="8"/>
            <color indexed="81"/>
            <rFont val="Tahoma"/>
            <family val="2"/>
          </rPr>
          <t xml:space="preserve">01/06/2011 </t>
        </r>
        <r>
          <rPr>
            <sz val="8"/>
            <color indexed="81"/>
            <rFont val="Tahoma"/>
            <family val="2"/>
          </rPr>
          <t xml:space="preserve">Scott Jackson (AANCSA Project Manager) requested info on how to apply for waiver extension/renewal.
</t>
        </r>
        <r>
          <rPr>
            <b/>
            <sz val="8"/>
            <color indexed="81"/>
            <rFont val="Tahoma"/>
            <family val="2"/>
          </rPr>
          <t xml:space="preserve">02/06/2011 </t>
        </r>
        <r>
          <rPr>
            <sz val="8"/>
            <color indexed="81"/>
            <rFont val="Tahoma"/>
            <family val="2"/>
          </rPr>
          <t xml:space="preserve">Akshaya advised that Scott Jackson (AANCSA PM for Drayton Junction re-modelling project) working on paperwork for waiver renewal.
Emailed new waiver procedure and form to Scott Jackson (cc: Clinton Crump &amp; Akshaya Malaviya).
</t>
        </r>
        <r>
          <rPr>
            <b/>
            <sz val="8"/>
            <color indexed="81"/>
            <rFont val="Tahoma"/>
            <family val="2"/>
          </rPr>
          <t xml:space="preserve">14/06/2011 </t>
        </r>
        <r>
          <rPr>
            <sz val="8"/>
            <color indexed="81"/>
            <rFont val="Tahoma"/>
            <family val="2"/>
          </rPr>
          <t xml:space="preserve">Emailed Scott Jackson (cc: Clinton Crump &amp; Akshaya Malaviya) to chase up renewal as appearing on monthly reports to R&amp;SC as expired. Scott Jackson advised he emailed Clinton Crump to endorse waiver 6/06/2011. Clinton Crump forwarded to Daryl Stewart for endorsement. Emailed Daryl to check status.
</t>
        </r>
        <r>
          <rPr>
            <b/>
            <sz val="8"/>
            <color indexed="81"/>
            <rFont val="Tahoma"/>
            <family val="2"/>
          </rPr>
          <t xml:space="preserve">15/06/2011 </t>
        </r>
        <r>
          <rPr>
            <sz val="8"/>
            <color indexed="81"/>
            <rFont val="Tahoma"/>
            <family val="2"/>
          </rPr>
          <t xml:space="preserve">Clinton Crump provided DM endorsement. 
</t>
        </r>
        <r>
          <rPr>
            <b/>
            <sz val="8"/>
            <color indexed="81"/>
            <rFont val="Tahoma"/>
            <family val="2"/>
          </rPr>
          <t xml:space="preserve">16/06/2011 </t>
        </r>
        <r>
          <rPr>
            <sz val="8"/>
            <color indexed="81"/>
            <rFont val="Tahoma"/>
            <family val="2"/>
          </rPr>
          <t xml:space="preserve">Scott Jackson advised there is an error in section 5 of the waiver - "change the term Ansaldo to AANCSA as there is no liability on Ansaldo with respect to this issue. AANCSA are the delivery body and hence are responsible for the update to the circuit books." Clinton Crump confirmed it is ok to change this if Scott can change and chase signatures etc. Emailed Daryl Stewart to check the clause being waived in ESI-07-02.
</t>
        </r>
        <r>
          <rPr>
            <b/>
            <sz val="8"/>
            <color indexed="81"/>
            <rFont val="Tahoma"/>
            <family val="2"/>
          </rPr>
          <t xml:space="preserve">29/06/2011 </t>
        </r>
        <r>
          <rPr>
            <sz val="8"/>
            <color indexed="81"/>
            <rFont val="Tahoma"/>
            <family val="2"/>
          </rPr>
          <t xml:space="preserve">Chased up Scott Jackson (cc: Clinton Crump, Daryl Stewart, Akshaya Malaviya) on whether he is amending and having it re-signed (refer above).
</t>
        </r>
        <r>
          <rPr>
            <b/>
            <sz val="8"/>
            <color indexed="81"/>
            <rFont val="Tahoma"/>
            <family val="2"/>
          </rPr>
          <t xml:space="preserve">30/06/2011 </t>
        </r>
        <r>
          <rPr>
            <sz val="8"/>
            <color indexed="81"/>
            <rFont val="Tahoma"/>
            <family val="2"/>
          </rPr>
          <t xml:space="preserve">Email received from Scott Jackson (cc: Akshaya Malaviya, Clinton Crump, Daryl Stewart): "I believe that the waiver from AANCSA's perspective is complete and the ball is in ARTCs court. The waiver can be submitted with the mistake in section 15 as detailed below, its just means nothing because there is no contractual onus on ASTS."
Clinton Crump emailed Akshaya Malaviya (cc: Daryl Stewart) - to handle either by processing the waiver through the project or directive will be to perform works so waiver is not required. Scott Jackson then emailed Daryl Stewart to strike out the name Ansaldo in section 15 and replace with AANCSA, initial and send back to all in email.
</t>
        </r>
        <r>
          <rPr>
            <b/>
            <sz val="8"/>
            <color indexed="81"/>
            <rFont val="Tahoma"/>
            <family val="2"/>
          </rPr>
          <t xml:space="preserve">11/07/2011 </t>
        </r>
        <r>
          <rPr>
            <sz val="8"/>
            <color indexed="81"/>
            <rFont val="Tahoma"/>
            <family val="2"/>
          </rPr>
          <t xml:space="preserve">Chased up status of application with Daryl Stewart. Daryl returned amended EWAF. Emailed Clinton Crump for endorsement on amended EWAF. Clinton's endorsement received. 
</t>
        </r>
        <r>
          <rPr>
            <b/>
            <sz val="8"/>
            <color indexed="81"/>
            <rFont val="Tahoma"/>
            <family val="2"/>
          </rPr>
          <t xml:space="preserve">14/07/2011 </t>
        </r>
        <r>
          <rPr>
            <sz val="8"/>
            <color indexed="81"/>
            <rFont val="Tahoma"/>
            <family val="2"/>
          </rPr>
          <t xml:space="preserve">John Furness recommended for approval. 
</t>
        </r>
        <r>
          <rPr>
            <b/>
            <sz val="8"/>
            <color indexed="81"/>
            <rFont val="Tahoma"/>
            <family val="2"/>
          </rPr>
          <t xml:space="preserve">22/07/2011 </t>
        </r>
        <r>
          <rPr>
            <sz val="8"/>
            <color indexed="81"/>
            <rFont val="Tahoma"/>
            <family val="2"/>
          </rPr>
          <t xml:space="preserve">Mark Skanes needs Risk Assessment to be amended to include title and date. Advised Scott Jackson to provide amended RA. Received updated RA from Henry Spurling (AANCSA). Submitted for Mark's approval.
</t>
        </r>
        <r>
          <rPr>
            <b/>
            <sz val="8"/>
            <color indexed="81"/>
            <rFont val="Tahoma"/>
            <family val="2"/>
          </rPr>
          <t xml:space="preserve">02/01/2014 </t>
        </r>
        <r>
          <rPr>
            <sz val="8"/>
            <color indexed="81"/>
            <rFont val="Tahoma"/>
            <family val="2"/>
          </rPr>
          <t xml:space="preserve">Emailed Clinton Crump to advise of recent waiver expiry requesting close out or renewal if required..
</t>
        </r>
      </text>
    </comment>
    <comment ref="B181" authorId="3" shapeId="0" xr:uid="{FD1E70B6-9248-4323-805C-0059594B8A2B}">
      <text>
        <r>
          <rPr>
            <b/>
            <sz val="8"/>
            <color indexed="81"/>
            <rFont val="Tahoma"/>
            <family val="2"/>
          </rPr>
          <t xml:space="preserve">07/10/2009 </t>
        </r>
        <r>
          <rPr>
            <sz val="8"/>
            <color indexed="81"/>
            <rFont val="Tahoma"/>
            <family val="2"/>
          </rPr>
          <t xml:space="preserve">Number requested by Doug Adams for Kerewong Loop Extension to introduce Pilot Staff Working without hand signallers at the level crossings
</t>
        </r>
        <r>
          <rPr>
            <b/>
            <sz val="8"/>
            <color indexed="81"/>
            <rFont val="Tahoma"/>
            <family val="2"/>
          </rPr>
          <t xml:space="preserve">13/10/2009 </t>
        </r>
        <r>
          <rPr>
            <sz val="8"/>
            <color indexed="81"/>
            <rFont val="Tahoma"/>
            <family val="2"/>
          </rPr>
          <t>Doug Adams called to confirm that this proposed waiver is no longer required. Changed status from Awaiting to Not Required.</t>
        </r>
      </text>
    </comment>
    <comment ref="B182" authorId="3" shapeId="0" xr:uid="{B8B05413-894C-4694-BD92-9B176007189B}">
      <text>
        <r>
          <rPr>
            <b/>
            <sz val="8"/>
            <color indexed="81"/>
            <rFont val="Tahoma"/>
            <family val="2"/>
          </rPr>
          <t xml:space="preserve">18/01/2010 </t>
        </r>
        <r>
          <rPr>
            <sz val="8"/>
            <color indexed="81"/>
            <rFont val="Tahoma"/>
            <family val="2"/>
          </rPr>
          <t xml:space="preserve">Emailed Chris Gormlie, ODG for renewal or close out
</t>
        </r>
        <r>
          <rPr>
            <b/>
            <sz val="8"/>
            <color indexed="81"/>
            <rFont val="Tahoma"/>
            <family val="2"/>
          </rPr>
          <t xml:space="preserve">21/04/2010 </t>
        </r>
        <r>
          <rPr>
            <sz val="8"/>
            <color indexed="81"/>
            <rFont val="Tahoma"/>
            <family val="2"/>
          </rPr>
          <t xml:space="preserve">Emailed Daryl Stewart and Mark Blaik asking for this waiver to be closed. 
</t>
        </r>
        <r>
          <rPr>
            <b/>
            <sz val="8"/>
            <color indexed="81"/>
            <rFont val="Tahoma"/>
            <family val="2"/>
          </rPr>
          <t xml:space="preserve">03/05/2010 </t>
        </r>
        <r>
          <rPr>
            <sz val="8"/>
            <color indexed="81"/>
            <rFont val="Tahoma"/>
            <family val="2"/>
          </rPr>
          <t xml:space="preserve">Emailed Clinton asking if he could arrange close out as listed by April R&amp;SC as requiring attention. Clinton forwarded to Daryl Stewart and Mark Blaik for comment
</t>
        </r>
        <r>
          <rPr>
            <b/>
            <sz val="8"/>
            <color indexed="81"/>
            <rFont val="Tahoma"/>
            <family val="2"/>
          </rPr>
          <t>04/05/2010</t>
        </r>
        <r>
          <rPr>
            <sz val="8"/>
            <color indexed="81"/>
            <rFont val="Tahoma"/>
            <family val="2"/>
          </rPr>
          <t xml:space="preserve"> Waiver closed "Permanent power supply now available - temp MG removed"</t>
        </r>
      </text>
    </comment>
    <comment ref="B183" authorId="3" shapeId="0" xr:uid="{AA8603C9-EC4E-4B23-8046-33028FF3706B}">
      <text>
        <r>
          <rPr>
            <b/>
            <sz val="8"/>
            <color indexed="81"/>
            <rFont val="Tahoma"/>
            <family val="2"/>
          </rPr>
          <t>14/10/2009 Approved as a permanent waiver but can be closed out when ESD-08-01 is published as per Trevor Moore
18/2/2011</t>
        </r>
        <r>
          <rPr>
            <sz val="8"/>
            <color indexed="81"/>
            <rFont val="Tahoma"/>
            <family val="2"/>
          </rPr>
          <t xml:space="preserve"> ESD-08-01 has been approved and published. Emailed Trevor Moore asking for him to confirm that this waiver can be closed.</t>
        </r>
      </text>
    </comment>
    <comment ref="B184" authorId="3" shapeId="0" xr:uid="{563EAEF7-6E81-419C-B0DE-1593A846ED63}">
      <text>
        <r>
          <rPr>
            <b/>
            <sz val="8"/>
            <color indexed="81"/>
            <rFont val="Tahoma"/>
            <family val="2"/>
          </rPr>
          <t xml:space="preserve">13/10/2009 </t>
        </r>
        <r>
          <rPr>
            <sz val="8"/>
            <color indexed="81"/>
            <rFont val="Tahoma"/>
            <family val="2"/>
          </rPr>
          <t xml:space="preserve">Number requested by Doug Adams (phone) for Kerewong
</t>
        </r>
        <r>
          <rPr>
            <b/>
            <sz val="8"/>
            <color indexed="81"/>
            <rFont val="Tahoma"/>
            <family val="2"/>
          </rPr>
          <t>16/11/2010</t>
        </r>
        <r>
          <rPr>
            <sz val="8"/>
            <color indexed="81"/>
            <rFont val="Tahoma"/>
            <family val="2"/>
          </rPr>
          <t xml:space="preserve"> Hassan Elaina emailed originators of various 'awaiting' waivers asking for an update. </t>
        </r>
      </text>
    </comment>
    <comment ref="B186" authorId="3" shapeId="0" xr:uid="{8BB87ED6-5A3A-4EAD-B3BB-3270ECF6C6AC}">
      <text>
        <r>
          <rPr>
            <b/>
            <sz val="8"/>
            <color indexed="81"/>
            <rFont val="Tahoma"/>
            <family val="2"/>
          </rPr>
          <t xml:space="preserve">22/10/2009 </t>
        </r>
        <r>
          <rPr>
            <sz val="8"/>
            <color indexed="81"/>
            <rFont val="Tahoma"/>
            <family val="2"/>
          </rPr>
          <t>Number requested by Tom McPeak for Lxing Booms Project</t>
        </r>
      </text>
    </comment>
    <comment ref="B187" authorId="3" shapeId="0" xr:uid="{DD3E665A-A470-4BAD-8F50-24C637C22262}">
      <text>
        <r>
          <rPr>
            <b/>
            <sz val="8"/>
            <color indexed="81"/>
            <rFont val="Tahoma"/>
            <family val="2"/>
          </rPr>
          <t xml:space="preserve">29/10/2009 </t>
        </r>
        <r>
          <rPr>
            <sz val="8"/>
            <color indexed="81"/>
            <rFont val="Tahoma"/>
            <family val="2"/>
          </rPr>
          <t xml:space="preserve">Number requested by James Murray, Ansaldo STS for the signalling numbering to maintain the existing which does not conform with SDS01 - Newdell Junction
</t>
        </r>
        <r>
          <rPr>
            <b/>
            <sz val="8"/>
            <color indexed="81"/>
            <rFont val="Tahoma"/>
            <family val="2"/>
          </rPr>
          <t>30/10/2009</t>
        </r>
        <r>
          <rPr>
            <sz val="8"/>
            <color indexed="81"/>
            <rFont val="Tahoma"/>
            <family val="2"/>
          </rPr>
          <t xml:space="preserve"> Waiver received from James Murray and submitted to Clinton Crump and John Gifford for endorsement</t>
        </r>
      </text>
    </comment>
    <comment ref="B188" authorId="3" shapeId="0" xr:uid="{1574762B-8630-44E1-B6B6-8525258EC945}">
      <text>
        <r>
          <rPr>
            <b/>
            <sz val="8"/>
            <color indexed="81"/>
            <rFont val="Tahoma"/>
            <family val="2"/>
          </rPr>
          <t xml:space="preserve">29/10/2009 </t>
        </r>
        <r>
          <rPr>
            <sz val="8"/>
            <color indexed="81"/>
            <rFont val="Tahoma"/>
            <family val="2"/>
          </rPr>
          <t xml:space="preserve">Number requested by James Murray, Ansaldo STS for the 42(M) overlap to be 60 m less then the required 500m - Newdell Junction
</t>
        </r>
        <r>
          <rPr>
            <b/>
            <sz val="8"/>
            <color indexed="81"/>
            <rFont val="Tahoma"/>
            <family val="2"/>
          </rPr>
          <t xml:space="preserve">30/10/2009 </t>
        </r>
        <r>
          <rPr>
            <sz val="8"/>
            <color indexed="81"/>
            <rFont val="Tahoma"/>
            <family val="2"/>
          </rPr>
          <t>Waiver received from James Murray and submitted to Clinton Crump and John Gifford for endorsement</t>
        </r>
      </text>
    </comment>
    <comment ref="B189" authorId="3" shapeId="0" xr:uid="{0F95F2D6-523C-42CB-8C8A-73E5E5DAEDDD}">
      <text>
        <r>
          <rPr>
            <b/>
            <sz val="8"/>
            <color indexed="81"/>
            <rFont val="Tahoma"/>
            <family val="2"/>
          </rPr>
          <t>12/11/2009 Waiver not approved by John Furness "This is a non conformance to be managed as a non conformance to be corrected within a timeframe."</t>
        </r>
      </text>
    </comment>
    <comment ref="B190" authorId="3" shapeId="0" xr:uid="{CE465BBD-612E-4DD3-9877-59CC286B7ABB}">
      <text>
        <r>
          <rPr>
            <b/>
            <sz val="8"/>
            <color indexed="81"/>
            <rFont val="Tahoma"/>
            <family val="2"/>
          </rPr>
          <t xml:space="preserve">12/11/2009 </t>
        </r>
        <r>
          <rPr>
            <sz val="8"/>
            <color indexed="81"/>
            <rFont val="Tahoma"/>
            <family val="2"/>
          </rPr>
          <t xml:space="preserve">Number requested by David Rogers, SIA for testing of microtax
</t>
        </r>
        <r>
          <rPr>
            <b/>
            <sz val="8"/>
            <color indexed="81"/>
            <rFont val="Tahoma"/>
            <family val="2"/>
          </rPr>
          <t>5/11/2010</t>
        </r>
        <r>
          <rPr>
            <sz val="8"/>
            <color indexed="81"/>
            <rFont val="Tahoma"/>
            <family val="2"/>
          </rPr>
          <t xml:space="preserve"> Hassan Elaina followed up with Philip Noreika to see if this waiver is required or not.</t>
        </r>
      </text>
    </comment>
    <comment ref="B191" authorId="3" shapeId="0" xr:uid="{36E90AAD-A8A3-43D3-84F0-011587E469B8}">
      <text>
        <r>
          <rPr>
            <b/>
            <sz val="8"/>
            <color indexed="81"/>
            <rFont val="Tahoma"/>
            <family val="2"/>
          </rPr>
          <t xml:space="preserve">23/11/2009 </t>
        </r>
        <r>
          <rPr>
            <sz val="8"/>
            <color indexed="81"/>
            <rFont val="Tahoma"/>
            <family val="2"/>
          </rPr>
          <t xml:space="preserve">Number requested by Kim Teo, Aurecon Group for signal and points number changes in Seymour Loop which will not correspond to the circuit books in Stage 2
</t>
        </r>
        <r>
          <rPr>
            <b/>
            <sz val="8"/>
            <color indexed="81"/>
            <rFont val="Tahoma"/>
            <family val="2"/>
          </rPr>
          <t xml:space="preserve">17/02/2010 </t>
        </r>
        <r>
          <rPr>
            <sz val="8"/>
            <color indexed="81"/>
            <rFont val="Tahoma"/>
            <family val="2"/>
          </rPr>
          <t xml:space="preserve">Waiver received from Trevor Moore. Submitted to John Furness for approval. Issue with expiry date as TBA - Stage 3 Commissioning (difficult to know when to chase for renewal or close out)
</t>
        </r>
        <r>
          <rPr>
            <b/>
            <sz val="8"/>
            <color indexed="81"/>
            <rFont val="Tahoma"/>
            <family val="2"/>
          </rPr>
          <t xml:space="preserve">25/02/2010 </t>
        </r>
        <r>
          <rPr>
            <sz val="8"/>
            <color indexed="81"/>
            <rFont val="Tahoma"/>
            <family val="2"/>
          </rPr>
          <t xml:space="preserve">Review by John Furness however he requested DM endorsement and expiry date. Emailed Stephen Fleck and Kim Teo, SIA
</t>
        </r>
        <r>
          <rPr>
            <b/>
            <sz val="8"/>
            <color indexed="81"/>
            <rFont val="Tahoma"/>
            <family val="2"/>
          </rPr>
          <t xml:space="preserve">26/02/2010 </t>
        </r>
        <r>
          <rPr>
            <sz val="8"/>
            <color indexed="81"/>
            <rFont val="Tahoma"/>
            <family val="2"/>
          </rPr>
          <t xml:space="preserve">Kim Teo gave expiry date of Feb 2011
</t>
        </r>
        <r>
          <rPr>
            <b/>
            <sz val="8"/>
            <color indexed="81"/>
            <rFont val="Tahoma"/>
            <family val="2"/>
          </rPr>
          <t xml:space="preserve">18/03/2010 </t>
        </r>
        <r>
          <rPr>
            <sz val="8"/>
            <color indexed="81"/>
            <rFont val="Tahoma"/>
            <family val="2"/>
          </rPr>
          <t xml:space="preserve">Kimberley Teo chased this waiver as commissioning is due next month. Emailed Stephen Fleck again and gave Kimberley Stephen's phone number so she could follow up.
</t>
        </r>
        <r>
          <rPr>
            <b/>
            <sz val="8"/>
            <color indexed="81"/>
            <rFont val="Tahoma"/>
            <family val="2"/>
          </rPr>
          <t xml:space="preserve">13/05/2010 </t>
        </r>
        <r>
          <rPr>
            <sz val="8"/>
            <color indexed="81"/>
            <rFont val="Tahoma"/>
            <family val="2"/>
          </rPr>
          <t xml:space="preserve">Endorsement from Stephen Fleck received via Kristen Donelan. Approved by John Furness, signed by Rob Rath and issued
</t>
        </r>
        <r>
          <rPr>
            <b/>
            <sz val="8"/>
            <color indexed="81"/>
            <rFont val="Tahoma"/>
            <family val="2"/>
          </rPr>
          <t xml:space="preserve">11/2/2011 </t>
        </r>
        <r>
          <rPr>
            <sz val="8"/>
            <color indexed="81"/>
            <rFont val="Tahoma"/>
            <family val="2"/>
          </rPr>
          <t xml:space="preserve">Hassan emailed Kim Teo for renewal or close out. Kim responded to say it could be closed. Hassan will get Stephen Fleck to close out when he returns
</t>
        </r>
        <r>
          <rPr>
            <b/>
            <sz val="8"/>
            <color indexed="81"/>
            <rFont val="Tahoma"/>
            <family val="2"/>
          </rPr>
          <t xml:space="preserve">11/2/2011 </t>
        </r>
        <r>
          <rPr>
            <sz val="8"/>
            <color indexed="81"/>
            <rFont val="Tahoma"/>
            <family val="2"/>
          </rPr>
          <t xml:space="preserve">Stephen Flecked provided close out "Waiver no longer required"
</t>
        </r>
        <r>
          <rPr>
            <b/>
            <sz val="8"/>
            <color indexed="81"/>
            <rFont val="Tahoma"/>
            <family val="2"/>
          </rPr>
          <t xml:space="preserve">14/2/2011 </t>
        </r>
        <r>
          <rPr>
            <sz val="8"/>
            <color indexed="81"/>
            <rFont val="Tahoma"/>
            <family val="2"/>
          </rPr>
          <t>Close out authorised by Mark Skanes</t>
        </r>
      </text>
    </comment>
    <comment ref="B192" authorId="3" shapeId="0" xr:uid="{B4B949F4-C757-4AC9-8E12-3478AF620933}">
      <text>
        <r>
          <rPr>
            <b/>
            <sz val="8"/>
            <color indexed="81"/>
            <rFont val="Tahoma"/>
            <family val="2"/>
          </rPr>
          <t xml:space="preserve">26/11/2009 </t>
        </r>
        <r>
          <rPr>
            <sz val="8"/>
            <color indexed="81"/>
            <rFont val="Tahoma"/>
            <family val="2"/>
          </rPr>
          <t xml:space="preserve">Number allocated to Ashok Rajan, SIA for Wodonga Bypass Project (was originally allocated a Track number 150/SG/231109/251 which has been changed to Not Required)
</t>
        </r>
        <r>
          <rPr>
            <b/>
            <sz val="8"/>
            <color indexed="81"/>
            <rFont val="Tahoma"/>
            <family val="2"/>
          </rPr>
          <t xml:space="preserve">07/12/2009 </t>
        </r>
        <r>
          <rPr>
            <sz val="8"/>
            <color indexed="81"/>
            <rFont val="Tahoma"/>
            <family val="2"/>
          </rPr>
          <t xml:space="preserve">Ashok chased waiver as is urgent. He submitted to Ken Driver several weeks ago before he went on leave. Ken was going to sign and forward to Trevor Moore for endorsement. Left a message with Trevor 
</t>
        </r>
        <r>
          <rPr>
            <b/>
            <sz val="8"/>
            <color indexed="81"/>
            <rFont val="Tahoma"/>
            <family val="2"/>
          </rPr>
          <t>10/12/09</t>
        </r>
        <r>
          <rPr>
            <sz val="8"/>
            <color indexed="81"/>
            <rFont val="Tahoma"/>
            <family val="2"/>
          </rPr>
          <t xml:space="preserve"> Waiver approved by J Furness and notification to be sent out 11/12/09
</t>
        </r>
        <r>
          <rPr>
            <b/>
            <sz val="8"/>
            <color indexed="81"/>
            <rFont val="Tahoma"/>
            <family val="2"/>
          </rPr>
          <t xml:space="preserve">07/04/2010 </t>
        </r>
        <r>
          <rPr>
            <sz val="8"/>
            <color indexed="81"/>
            <rFont val="Tahoma"/>
            <family val="2"/>
          </rPr>
          <t>Waiver closed "Work is completed".</t>
        </r>
      </text>
    </comment>
    <comment ref="B194" authorId="1" shapeId="0" xr:uid="{8C59BF98-3CE6-43D9-929B-5D6E32E65A4A}">
      <text>
        <r>
          <rPr>
            <b/>
            <sz val="8"/>
            <color indexed="81"/>
            <rFont val="Tahoma"/>
            <family val="2"/>
          </rPr>
          <t xml:space="preserve">10/12/09 </t>
        </r>
        <r>
          <rPr>
            <sz val="8"/>
            <color indexed="81"/>
            <rFont val="Tahoma"/>
            <family val="2"/>
          </rPr>
          <t>Waiver no. requested by Doug Adams for Nth Coast. Waiver received and approved by J Furness</t>
        </r>
        <r>
          <rPr>
            <sz val="8"/>
            <color indexed="81"/>
            <rFont val="Tahoma"/>
            <family val="2"/>
          </rPr>
          <t xml:space="preserve">
Notification to sent out 11/12/09
</t>
        </r>
        <r>
          <rPr>
            <b/>
            <sz val="8"/>
            <color indexed="81"/>
            <rFont val="Tahoma"/>
            <family val="2"/>
          </rPr>
          <t xml:space="preserve">04/01/2010 </t>
        </r>
        <r>
          <rPr>
            <sz val="8"/>
            <color indexed="81"/>
            <rFont val="Tahoma"/>
            <family val="2"/>
          </rPr>
          <t>Waiver closed. "Road Approaches sealed"</t>
        </r>
      </text>
    </comment>
    <comment ref="B195" authorId="3" shapeId="0" xr:uid="{73D371C1-7F4E-440A-B579-341DAE06DEA1}">
      <text>
        <r>
          <rPr>
            <b/>
            <sz val="8"/>
            <color indexed="81"/>
            <rFont val="Tahoma"/>
            <family val="2"/>
          </rPr>
          <t xml:space="preserve">10/12/2009 </t>
        </r>
        <r>
          <rPr>
            <sz val="8"/>
            <color indexed="81"/>
            <rFont val="Tahoma"/>
            <family val="2"/>
          </rPr>
          <t>Number requested by Christiaan Wessels, Ansaldo STS to allow the use of temporary hired generator until Council Power is connected for new crossing loop at Murrumbo</t>
        </r>
      </text>
    </comment>
    <comment ref="B196" authorId="3" shapeId="0" xr:uid="{291011BC-647F-4F8B-BBAD-99C1BF855EA6}">
      <text>
        <r>
          <rPr>
            <b/>
            <sz val="8"/>
            <color indexed="81"/>
            <rFont val="Tahoma"/>
            <family val="2"/>
          </rPr>
          <t xml:space="preserve">07/06/2010 </t>
        </r>
        <r>
          <rPr>
            <sz val="8"/>
            <color indexed="81"/>
            <rFont val="Tahoma"/>
            <family val="2"/>
          </rPr>
          <t xml:space="preserve">Hassan sent reminder of expiry to Trevor Moore
</t>
        </r>
        <r>
          <rPr>
            <b/>
            <sz val="8"/>
            <color indexed="81"/>
            <rFont val="Tahoma"/>
            <family val="2"/>
          </rPr>
          <t xml:space="preserve">01/07/2010 </t>
        </r>
        <r>
          <rPr>
            <sz val="8"/>
            <color indexed="81"/>
            <rFont val="Tahoma"/>
            <family val="2"/>
          </rPr>
          <t xml:space="preserve">Emailed Trevor Moore asking for close out
</t>
        </r>
        <r>
          <rPr>
            <b/>
            <sz val="8"/>
            <color indexed="81"/>
            <rFont val="Tahoma"/>
            <family val="2"/>
          </rPr>
          <t>07/07/2010 07/07/2010 Waiver closed. Waiver no longer required as all Competencies should be valid unless covered by waiver for individual companies/staff</t>
        </r>
      </text>
    </comment>
    <comment ref="B197" authorId="3" shapeId="0" xr:uid="{D64127F5-F8D6-48EB-BD16-9C2CD78D4B77}">
      <text>
        <r>
          <rPr>
            <b/>
            <sz val="8"/>
            <color indexed="81"/>
            <rFont val="Tahoma"/>
            <family val="2"/>
          </rPr>
          <t xml:space="preserve">15/12/2009 </t>
        </r>
        <r>
          <rPr>
            <sz val="8"/>
            <color indexed="81"/>
            <rFont val="Tahoma"/>
            <family val="2"/>
          </rPr>
          <t>Number requested by Graeme Robinson, GHD for signalling aspects of rail mine subsidence management system</t>
        </r>
      </text>
    </comment>
    <comment ref="B198" authorId="3" shapeId="0" xr:uid="{4317D778-83C4-4743-B8C7-139B8DC71D15}">
      <text>
        <r>
          <rPr>
            <b/>
            <sz val="8"/>
            <color indexed="81"/>
            <rFont val="Tahoma"/>
            <family val="2"/>
          </rPr>
          <t xml:space="preserve">16/12/2009 </t>
        </r>
        <r>
          <rPr>
            <sz val="8"/>
            <color indexed="81"/>
            <rFont val="Tahoma"/>
            <family val="2"/>
          </rPr>
          <t xml:space="preserve">Number requested by Jeremy Peirera, Ansaldo for Lower HV. 
</t>
        </r>
        <r>
          <rPr>
            <b/>
            <sz val="8"/>
            <color indexed="81"/>
            <rFont val="Tahoma"/>
            <family val="2"/>
          </rPr>
          <t xml:space="preserve">04/01/2010 </t>
        </r>
        <r>
          <rPr>
            <sz val="8"/>
            <color indexed="81"/>
            <rFont val="Tahoma"/>
            <family val="2"/>
          </rPr>
          <t xml:space="preserve">Waiver request received from Jeremy 21/12/2009. Forwarded to Trevor Moore, John Gifford and Clinton Crump for endorsement on 4/1/10.
</t>
        </r>
        <r>
          <rPr>
            <b/>
            <sz val="8"/>
            <color indexed="81"/>
            <rFont val="Tahoma"/>
            <family val="2"/>
          </rPr>
          <t xml:space="preserve">14/01/2010 </t>
        </r>
        <r>
          <rPr>
            <sz val="8"/>
            <color indexed="81"/>
            <rFont val="Tahoma"/>
            <family val="2"/>
          </rPr>
          <t xml:space="preserve">Resent for endorsement. Jeremy chasing progress
</t>
        </r>
        <r>
          <rPr>
            <b/>
            <sz val="8"/>
            <color indexed="81"/>
            <rFont val="Tahoma"/>
            <family val="2"/>
          </rPr>
          <t xml:space="preserve">14/01/2010 </t>
        </r>
        <r>
          <rPr>
            <sz val="8"/>
            <color indexed="81"/>
            <rFont val="Tahoma"/>
            <family val="2"/>
          </rPr>
          <t xml:space="preserve">John Gifford had endorsed with qualification that the copper wire bridge needs to be replaced with a special link and sent it to Trevor. Awaiting Trevor's input i.e. specification for special link.
</t>
        </r>
        <r>
          <rPr>
            <b/>
            <sz val="8"/>
            <color indexed="81"/>
            <rFont val="Tahoma"/>
            <family val="2"/>
          </rPr>
          <t xml:space="preserve">18/01/2010 </t>
        </r>
        <r>
          <rPr>
            <sz val="8"/>
            <color indexed="81"/>
            <rFont val="Tahoma"/>
            <family val="2"/>
          </rPr>
          <t xml:space="preserve">Clinton Crump has given his endorsement subject to John Gifford's and Trevor Moore's endorsement.
</t>
        </r>
        <r>
          <rPr>
            <b/>
            <sz val="8"/>
            <color indexed="81"/>
            <rFont val="Tahoma"/>
            <family val="2"/>
          </rPr>
          <t xml:space="preserve">19/01/2010 </t>
        </r>
        <r>
          <rPr>
            <sz val="8"/>
            <color indexed="81"/>
            <rFont val="Tahoma"/>
            <family val="2"/>
          </rPr>
          <t>Trevor Moore spoke to Jeremy requesting waiver is resubmitted with requirements for copper wires/special links. TM only will need to endorse resubmission as John Gifford has endorsed providing this is covered to TM's satisfaction and Clinton Crump's endorsement is subject to JG and TM agreeing.</t>
        </r>
      </text>
    </comment>
    <comment ref="B199" authorId="1" shapeId="0" xr:uid="{2D5FB733-79A2-48BD-857C-78354714EA90}">
      <text>
        <r>
          <rPr>
            <b/>
            <sz val="8"/>
            <color indexed="81"/>
            <rFont val="Tahoma"/>
            <family val="2"/>
          </rPr>
          <t xml:space="preserve">23/12/09 </t>
        </r>
        <r>
          <rPr>
            <sz val="8"/>
            <color indexed="81"/>
            <rFont val="Tahoma"/>
            <family val="2"/>
          </rPr>
          <t>Number requested by T Moore for Dynon Port rail link EC5 software. Waiver connected to previous waiver 150/SG/111208/133 and using same risk assessment. EWAF received from T Moore and K Driver forwarded copy with his signature. T Moore advised arranging for originator signature to be forwarded. EWAF left with J Entesari for approval on B Leske's behalf.</t>
        </r>
        <r>
          <rPr>
            <sz val="8"/>
            <color indexed="81"/>
            <rFont val="Tahoma"/>
            <family val="2"/>
          </rPr>
          <t xml:space="preserve">
EWAF signed by J Entesari
</t>
        </r>
        <r>
          <rPr>
            <b/>
            <sz val="8"/>
            <color indexed="81"/>
            <rFont val="Tahoma"/>
            <family val="2"/>
          </rPr>
          <t>24/12/09</t>
        </r>
        <r>
          <rPr>
            <sz val="8"/>
            <color indexed="81"/>
            <rFont val="Tahoma"/>
            <family val="2"/>
          </rPr>
          <t xml:space="preserve"> J Furness approved
</t>
        </r>
        <r>
          <rPr>
            <b/>
            <sz val="8"/>
            <color indexed="81"/>
            <rFont val="Tahoma"/>
            <family val="2"/>
          </rPr>
          <t xml:space="preserve">07/10/09 </t>
        </r>
        <r>
          <rPr>
            <sz val="8"/>
            <color indexed="81"/>
            <rFont val="Tahoma"/>
            <family val="2"/>
          </rPr>
          <t xml:space="preserve">Recieved email from Ben Ryan (SIA) to renew waiver. Extension of waiver to 30/11/10 as it is due to expire on th 10/10/2010. All controls proposed in the waiver are still applicable.
</t>
        </r>
        <r>
          <rPr>
            <b/>
            <sz val="8"/>
            <color indexed="81"/>
            <rFont val="Tahoma"/>
            <family val="2"/>
          </rPr>
          <t xml:space="preserve">13/10/2010 </t>
        </r>
        <r>
          <rPr>
            <sz val="8"/>
            <color indexed="81"/>
            <rFont val="Tahoma"/>
            <family val="2"/>
          </rPr>
          <t xml:space="preserve">Prepared draft renewal and forwarded to Trevor Moore
</t>
        </r>
        <r>
          <rPr>
            <b/>
            <sz val="8"/>
            <color indexed="81"/>
            <rFont val="Tahoma"/>
            <family val="2"/>
          </rPr>
          <t xml:space="preserve">13/10/2010 </t>
        </r>
        <r>
          <rPr>
            <sz val="8"/>
            <color indexed="81"/>
            <rFont val="Tahoma"/>
            <family val="2"/>
          </rPr>
          <t xml:space="preserve">Trevor Moore updated renewal and forwarded to Ben Leske and Ken Driver for endorsement
</t>
        </r>
        <r>
          <rPr>
            <b/>
            <sz val="8"/>
            <color indexed="81"/>
            <rFont val="Tahoma"/>
            <family val="2"/>
          </rPr>
          <t xml:space="preserve">19/10/2010 </t>
        </r>
        <r>
          <rPr>
            <sz val="8"/>
            <color indexed="81"/>
            <rFont val="Tahoma"/>
            <family val="2"/>
          </rPr>
          <t xml:space="preserve">Renewed from 11/10/10 to 11/10/11 pending completion of type approval process
</t>
        </r>
        <r>
          <rPr>
            <b/>
            <sz val="8"/>
            <color indexed="81"/>
            <rFont val="Tahoma"/>
            <family val="2"/>
          </rPr>
          <t xml:space="preserve">24/11/2011 </t>
        </r>
        <r>
          <rPr>
            <sz val="8"/>
            <color indexed="81"/>
            <rFont val="Tahoma"/>
            <family val="2"/>
          </rPr>
          <t xml:space="preserve">Emailed Trevor Moore re expired waiver that needs type approval
</t>
        </r>
        <r>
          <rPr>
            <b/>
            <sz val="8"/>
            <color indexed="81"/>
            <rFont val="Tahoma"/>
            <family val="2"/>
          </rPr>
          <t>5/03/2013</t>
        </r>
        <r>
          <rPr>
            <sz val="8"/>
            <color indexed="81"/>
            <rFont val="Tahoma"/>
            <family val="2"/>
          </rPr>
          <t xml:space="preserve"> Emailed Ian Maydew &amp; Trevor Moore for status report on expired signalling waivers pending type approval.
</t>
        </r>
        <r>
          <rPr>
            <b/>
            <sz val="8"/>
            <color indexed="81"/>
            <rFont val="Tahoma"/>
            <family val="2"/>
          </rPr>
          <t xml:space="preserve">25/07/2017 </t>
        </r>
        <r>
          <rPr>
            <sz val="8"/>
            <color indexed="81"/>
            <rFont val="Tahoma"/>
            <family val="2"/>
          </rPr>
          <t>Closeout statement signed by Jamie Threader as Type Approval Certificate issued.</t>
        </r>
        <r>
          <rPr>
            <sz val="8"/>
            <color indexed="81"/>
            <rFont val="Tahoma"/>
            <family val="2"/>
          </rPr>
          <t xml:space="preserve">
</t>
        </r>
      </text>
    </comment>
    <comment ref="B200" authorId="3" shapeId="0" xr:uid="{957D3FE9-8F51-4471-9B07-3F420FAB0116}">
      <text>
        <r>
          <rPr>
            <b/>
            <sz val="8"/>
            <color indexed="81"/>
            <rFont val="Tahoma"/>
            <family val="2"/>
          </rPr>
          <t xml:space="preserve">04/02/2010 </t>
        </r>
        <r>
          <rPr>
            <sz val="8"/>
            <color indexed="81"/>
            <rFont val="Tahoma"/>
            <family val="2"/>
          </rPr>
          <t>Graeme Robinson, GHD confirmed that once the trial of this monitoriing system is finalised and risk assessed he will look at incorporating it into the Track Expansion Switch type approval</t>
        </r>
      </text>
    </comment>
    <comment ref="B201" authorId="3" shapeId="0" xr:uid="{0B512E62-0CF2-47B1-8F7C-222D34441E7C}">
      <text>
        <r>
          <rPr>
            <b/>
            <sz val="8"/>
            <color indexed="81"/>
            <rFont val="Tahoma"/>
            <family val="2"/>
          </rPr>
          <t xml:space="preserve">01/06/2010 </t>
        </r>
        <r>
          <rPr>
            <sz val="8"/>
            <color indexed="81"/>
            <rFont val="Tahoma"/>
            <family val="2"/>
          </rPr>
          <t xml:space="preserve">Waiver renewed from 04/06/2010 to 30/09/2010 to allow time for procedure to be updated
</t>
        </r>
        <r>
          <rPr>
            <b/>
            <sz val="8"/>
            <color indexed="81"/>
            <rFont val="Tahoma"/>
            <family val="2"/>
          </rPr>
          <t xml:space="preserve">20/10/2010 </t>
        </r>
        <r>
          <rPr>
            <sz val="8"/>
            <color indexed="81"/>
            <rFont val="Tahoma"/>
            <family val="2"/>
          </rPr>
          <t xml:space="preserve">Sent reminder to Dean Button that waiver had expired
</t>
        </r>
        <r>
          <rPr>
            <b/>
            <sz val="8"/>
            <color indexed="81"/>
            <rFont val="Tahoma"/>
            <family val="2"/>
          </rPr>
          <t xml:space="preserve">26/11/2010 </t>
        </r>
        <r>
          <rPr>
            <sz val="8"/>
            <color indexed="81"/>
            <rFont val="Tahoma"/>
            <family val="2"/>
          </rPr>
          <t xml:space="preserve">Dean Button confirmed that the waiver will need to be renewed as the standard hasn't been amended. Will arranged submission of waiver renewal asap.
</t>
        </r>
        <r>
          <rPr>
            <b/>
            <sz val="8"/>
            <color indexed="81"/>
            <rFont val="Tahoma"/>
            <family val="2"/>
          </rPr>
          <t xml:space="preserve">9/12/2010 Trevor Watkins highlighted this waiver as applying to CRN. Inform Trevor if waiver is closed or renewed.
10/12/2010 </t>
        </r>
        <r>
          <rPr>
            <sz val="8"/>
            <color indexed="81"/>
            <rFont val="Tahoma"/>
            <family val="2"/>
          </rPr>
          <t xml:space="preserve">Renewal approved by John Furness. Submitted to Config Mgr for sign off.
</t>
        </r>
        <r>
          <rPr>
            <b/>
            <sz val="8"/>
            <color indexed="81"/>
            <rFont val="Tahoma"/>
            <family val="2"/>
          </rPr>
          <t xml:space="preserve">10/12/2010 </t>
        </r>
        <r>
          <rPr>
            <sz val="8"/>
            <color indexed="81"/>
            <rFont val="Tahoma"/>
            <family val="2"/>
          </rPr>
          <t xml:space="preserve">Renewed from 1/10/2010 until 30/06/2011
</t>
        </r>
        <r>
          <rPr>
            <b/>
            <sz val="8"/>
            <color indexed="81"/>
            <rFont val="Tahoma"/>
            <family val="2"/>
          </rPr>
          <t xml:space="preserve">25/05/2011 </t>
        </r>
        <r>
          <rPr>
            <sz val="8"/>
            <color indexed="81"/>
            <rFont val="Tahoma"/>
            <family val="2"/>
          </rPr>
          <t xml:space="preserve">Trevor Watkins emailed Kevin Brown (cc: Scott Chapman, Stephen Angelucci, Wally Walker) to advise that this and 500/SG/040110/197 are due to expire 30 June 2011.
</t>
        </r>
        <r>
          <rPr>
            <b/>
            <sz val="8"/>
            <color indexed="81"/>
            <rFont val="Tahoma"/>
            <family val="2"/>
          </rPr>
          <t xml:space="preserve">4/07/2011 </t>
        </r>
        <r>
          <rPr>
            <sz val="8"/>
            <color indexed="81"/>
            <rFont val="Tahoma"/>
            <family val="2"/>
          </rPr>
          <t xml:space="preserve">Dean Button brought over EWAF for renewal signed by Dean Button, Ken Driver, Ben Leske. John Furness has endorsed for renewal. Mark Skanes comment "Risk assessment to be updated in accordance with RM-01". Advised Dean Button of this.
</t>
        </r>
        <r>
          <rPr>
            <b/>
            <sz val="8"/>
            <color indexed="81"/>
            <rFont val="Tahoma"/>
            <family val="2"/>
          </rPr>
          <t xml:space="preserve">5/07/2011 </t>
        </r>
        <r>
          <rPr>
            <sz val="8"/>
            <color indexed="81"/>
            <rFont val="Tahoma"/>
            <family val="2"/>
          </rPr>
          <t xml:space="preserve">Updated risk assessments received. Emailed Ben Leske (cc: Dean Button) for acceptance of waiver approval conditions including Regulator Notification required. Once notified, set 28 notification period then reissue waiver.
Ben Leske accepted approval conditions via email.
Forwarded endorsement to Dean Button and asked to be copied in on Regulator Notifications to DTEI &amp; ITSR so registers can be updated and a reissue date set for the waiver. Copied in Rob Rath for CM records.
</t>
        </r>
        <r>
          <rPr>
            <b/>
            <sz val="8"/>
            <color indexed="81"/>
            <rFont val="Tahoma"/>
            <family val="2"/>
          </rPr>
          <t xml:space="preserve">22/07/2011 </t>
        </r>
        <r>
          <rPr>
            <sz val="8"/>
            <color indexed="81"/>
            <rFont val="Tahoma"/>
            <family val="2"/>
          </rPr>
          <t xml:space="preserve">Sent follow up email to Dean Button re: Regulator Notifications?
</t>
        </r>
        <r>
          <rPr>
            <b/>
            <sz val="8"/>
            <color indexed="81"/>
            <rFont val="Tahoma"/>
            <family val="2"/>
          </rPr>
          <t xml:space="preserve">8/08/2011 </t>
        </r>
        <r>
          <rPr>
            <sz val="8"/>
            <color indexed="81"/>
            <rFont val="Tahoma"/>
            <family val="2"/>
          </rPr>
          <t xml:space="preserve">Emailed Grant Burton the NoC's for waivers 500/SG/040110/196 &amp; 500/SG/040110/197.
</t>
        </r>
        <r>
          <rPr>
            <b/>
            <sz val="8"/>
            <color indexed="81"/>
            <rFont val="Tahoma"/>
            <family val="2"/>
          </rPr>
          <t xml:space="preserve">31/08/2011 </t>
        </r>
        <r>
          <rPr>
            <sz val="8"/>
            <color indexed="81"/>
            <rFont val="Tahoma"/>
            <family val="2"/>
          </rPr>
          <t xml:space="preserve">ITSR responded to waiver 500/SG/040110/197 stating they will undertake an immediate inspection of the sites listed. )Holding off issue of both waivers until resolved.)
</t>
        </r>
        <r>
          <rPr>
            <b/>
            <sz val="8"/>
            <color indexed="81"/>
            <rFont val="Tahoma"/>
            <family val="2"/>
          </rPr>
          <t xml:space="preserve">17/01/2012 </t>
        </r>
        <r>
          <rPr>
            <sz val="8"/>
            <color indexed="81"/>
            <rFont val="Tahoma"/>
            <family val="2"/>
          </rPr>
          <t xml:space="preserve">Katrina Bowden forwarded letter from ITSR confirming ok to proceed with waiver. 
</t>
        </r>
        <r>
          <rPr>
            <b/>
            <sz val="8"/>
            <color indexed="81"/>
            <rFont val="Tahoma"/>
            <family val="2"/>
          </rPr>
          <t xml:space="preserve">18/01/2012 </t>
        </r>
        <r>
          <rPr>
            <sz val="8"/>
            <color indexed="81"/>
            <rFont val="Tahoma"/>
            <family val="2"/>
          </rPr>
          <t xml:space="preserve">Both waivers renewed.
</t>
        </r>
        <r>
          <rPr>
            <b/>
            <sz val="8"/>
            <color indexed="81"/>
            <rFont val="Tahoma"/>
            <family val="2"/>
          </rPr>
          <t xml:space="preserve">02/07/2012 </t>
        </r>
        <r>
          <rPr>
            <sz val="8"/>
            <color indexed="81"/>
            <rFont val="Tahoma"/>
            <family val="2"/>
          </rPr>
          <t xml:space="preserve">Emailed Dean Button re: expired waivers.
</t>
        </r>
        <r>
          <rPr>
            <b/>
            <sz val="8"/>
            <color indexed="81"/>
            <rFont val="Tahoma"/>
            <family val="2"/>
          </rPr>
          <t xml:space="preserve">5/03/2013 </t>
        </r>
        <r>
          <rPr>
            <sz val="8"/>
            <color indexed="81"/>
            <rFont val="Tahoma"/>
            <family val="2"/>
          </rPr>
          <t xml:space="preserve">Emailed Trevor Moore re: expired waivers 500/SG/040110/196 &amp; 500/SG/040110/197 as they were against ESD-08-01 which has been updated. Can they now be closed?
</t>
        </r>
        <r>
          <rPr>
            <b/>
            <sz val="8"/>
            <color indexed="81"/>
            <rFont val="Tahoma"/>
            <family val="2"/>
          </rPr>
          <t xml:space="preserve">27/03/2013 </t>
        </r>
        <r>
          <rPr>
            <sz val="8"/>
            <color indexed="81"/>
            <rFont val="Tahoma"/>
            <family val="2"/>
          </rPr>
          <t xml:space="preserve">Chased up Trevor Moore for close out statement.
</t>
        </r>
        <r>
          <rPr>
            <b/>
            <sz val="8"/>
            <color indexed="81"/>
            <rFont val="Tahoma"/>
            <family val="2"/>
          </rPr>
          <t xml:space="preserve">9/05/2013 </t>
        </r>
        <r>
          <rPr>
            <sz val="8"/>
            <color indexed="81"/>
            <rFont val="Tahoma"/>
            <family val="2"/>
          </rPr>
          <t>Discussed with Trevor Moore - he will look into it and advise.</t>
        </r>
      </text>
    </comment>
    <comment ref="B202" authorId="3" shapeId="0" xr:uid="{C03CE3CF-E52E-4B69-B2F9-80EF8E653943}">
      <text>
        <r>
          <rPr>
            <b/>
            <sz val="8"/>
            <color indexed="81"/>
            <rFont val="Tahoma"/>
            <family val="2"/>
          </rPr>
          <t xml:space="preserve">01/06/2010 </t>
        </r>
        <r>
          <rPr>
            <sz val="8"/>
            <color indexed="81"/>
            <rFont val="Tahoma"/>
            <family val="2"/>
          </rPr>
          <t xml:space="preserve">Renewed from 04/06/2010 to 31/12/2010 to allow time for procedure to be updated
</t>
        </r>
        <r>
          <rPr>
            <b/>
            <sz val="8"/>
            <color indexed="81"/>
            <rFont val="Tahoma"/>
            <family val="2"/>
          </rPr>
          <t xml:space="preserve">17/06/2010 </t>
        </r>
        <r>
          <rPr>
            <sz val="8"/>
            <color indexed="81"/>
            <rFont val="Tahoma"/>
            <family val="2"/>
          </rPr>
          <t xml:space="preserve">Hard copy waiver renewal received in internal post. Variation details are slightly different to active waiver. Submitted to John Furness for review. JF wants to ensure revised waiver addresses issues raised by Trevor Moore. Emailed copy to Trevor Moore for comment.
</t>
        </r>
        <r>
          <rPr>
            <b/>
            <sz val="8"/>
            <color indexed="81"/>
            <rFont val="Tahoma"/>
            <family val="2"/>
          </rPr>
          <t xml:space="preserve">22/06/2010 </t>
        </r>
        <r>
          <rPr>
            <sz val="8"/>
            <color indexed="81"/>
            <rFont val="Tahoma"/>
            <family val="2"/>
          </rPr>
          <t xml:space="preserve">Waiver alteration agreed by Trevor Moore and approved by John Furness
</t>
        </r>
        <r>
          <rPr>
            <b/>
            <sz val="8"/>
            <color indexed="81"/>
            <rFont val="Tahoma"/>
            <family val="2"/>
          </rPr>
          <t xml:space="preserve">9/12/2010 </t>
        </r>
        <r>
          <rPr>
            <sz val="8"/>
            <color indexed="81"/>
            <rFont val="Tahoma"/>
            <family val="2"/>
          </rPr>
          <t xml:space="preserve">Reminder sent to Dean Button of expiry date
</t>
        </r>
        <r>
          <rPr>
            <b/>
            <sz val="8"/>
            <color indexed="81"/>
            <rFont val="Tahoma"/>
            <family val="2"/>
          </rPr>
          <t>9/12/2010 Trevor Watkins highlighted this waiver as applying to CRN. Inform Trevor if waiver is closed or renewed.
21/12/2010</t>
        </r>
        <r>
          <rPr>
            <sz val="8"/>
            <color indexed="81"/>
            <rFont val="Tahoma"/>
            <family val="2"/>
          </rPr>
          <t xml:space="preserve"> Renewed from 1/1/2011 to 30/06/2011
</t>
        </r>
        <r>
          <rPr>
            <b/>
            <sz val="8"/>
            <color indexed="81"/>
            <rFont val="Tahoma"/>
            <family val="2"/>
          </rPr>
          <t>25/05/2011</t>
        </r>
        <r>
          <rPr>
            <sz val="8"/>
            <color indexed="81"/>
            <rFont val="Tahoma"/>
            <family val="2"/>
          </rPr>
          <t xml:space="preserve"> Trevor Watkins emailed Kevin Brown (cc: Scott Chapman, Stephen Angelucci, Wally Walker) to advise that this and 500/SG/040110/196 are due to expire 30 June 2011.
</t>
        </r>
        <r>
          <rPr>
            <b/>
            <sz val="8"/>
            <color indexed="81"/>
            <rFont val="Tahoma"/>
            <family val="2"/>
          </rPr>
          <t>4/07/2011</t>
        </r>
        <r>
          <rPr>
            <sz val="8"/>
            <color indexed="81"/>
            <rFont val="Tahoma"/>
            <family val="2"/>
          </rPr>
          <t xml:space="preserve"> Dean Button brought over EWAF for renewal signed by Dean Button, Ken Driver, Ben Leske. John Furness has endorsed for renewal.  Mark Skanes comment "Risk assessment to be updated in accordance with RM-01". Advised Dean Button of this.
</t>
        </r>
        <r>
          <rPr>
            <b/>
            <sz val="8"/>
            <color indexed="81"/>
            <rFont val="Tahoma"/>
            <family val="2"/>
          </rPr>
          <t>5/07/2011</t>
        </r>
        <r>
          <rPr>
            <sz val="8"/>
            <color indexed="81"/>
            <rFont val="Tahoma"/>
            <family val="2"/>
          </rPr>
          <t xml:space="preserve"> Updated risk assessments received. Emailed Ben Leske (cc: Dean Button) for acceptance of waiver approval conditions including Regulator Notification required. Once notified, set 28 notification period then reissue waiver.
Ben Leske accepted approval conditions via email.
Forwarded endorsement to Dean Button and asked to be copied in on Regulator Notifications to DTEI &amp; ITSR so registers can be updated and a reissue date set for the waiver. Copied in Rob Rath for CM records.
</t>
        </r>
        <r>
          <rPr>
            <b/>
            <sz val="8"/>
            <color indexed="81"/>
            <rFont val="Tahoma"/>
            <family val="2"/>
          </rPr>
          <t>22/07/2011</t>
        </r>
        <r>
          <rPr>
            <sz val="8"/>
            <color indexed="81"/>
            <rFont val="Tahoma"/>
            <family val="2"/>
          </rPr>
          <t xml:space="preserve"> Sent follow up email to Dean Button re: Regulator Notifications?
</t>
        </r>
        <r>
          <rPr>
            <b/>
            <sz val="8"/>
            <color indexed="81"/>
            <rFont val="Tahoma"/>
            <family val="2"/>
          </rPr>
          <t xml:space="preserve">8/08/2011 </t>
        </r>
        <r>
          <rPr>
            <sz val="8"/>
            <color indexed="81"/>
            <rFont val="Tahoma"/>
            <family val="2"/>
          </rPr>
          <t xml:space="preserve">Emailed Grant Burton the NoC's for waivers 500/SG/040110/196 &amp; 500/SG/040110/197.
</t>
        </r>
        <r>
          <rPr>
            <b/>
            <sz val="8"/>
            <color indexed="81"/>
            <rFont val="Tahoma"/>
            <family val="2"/>
          </rPr>
          <t>31/08/2011</t>
        </r>
        <r>
          <rPr>
            <sz val="8"/>
            <color indexed="81"/>
            <rFont val="Tahoma"/>
            <family val="2"/>
          </rPr>
          <t xml:space="preserve"> ITSR responded to waiver 500/SG/040110/197 stating they will undertake an immediate inspection of the sites listed. )Holding off issue of both waivers until resolved.)
</t>
        </r>
        <r>
          <rPr>
            <b/>
            <sz val="8"/>
            <color indexed="81"/>
            <rFont val="Tahoma"/>
            <family val="2"/>
          </rPr>
          <t>16/11/2011</t>
        </r>
        <r>
          <rPr>
            <sz val="8"/>
            <color indexed="81"/>
            <rFont val="Tahoma"/>
            <family val="2"/>
          </rPr>
          <t xml:space="preserve"> Dean Button confirmed a site meeting took place with Mike Lane and ITSR were going to provide a response to ARTC. Dean has seen nothing further from them, and neither has Tim Ryan.
</t>
        </r>
        <r>
          <rPr>
            <b/>
            <sz val="8"/>
            <color indexed="81"/>
            <rFont val="Tahoma"/>
            <family val="2"/>
          </rPr>
          <t>17/01/2012</t>
        </r>
        <r>
          <rPr>
            <sz val="8"/>
            <color indexed="81"/>
            <rFont val="Tahoma"/>
            <family val="2"/>
          </rPr>
          <t xml:space="preserve"> Katrina Bowden forwarded letter from ITSR confirming ok to proceed with waiver. 
</t>
        </r>
        <r>
          <rPr>
            <b/>
            <sz val="8"/>
            <color indexed="81"/>
            <rFont val="Tahoma"/>
            <family val="2"/>
          </rPr>
          <t>18/01/2012</t>
        </r>
        <r>
          <rPr>
            <sz val="8"/>
            <color indexed="81"/>
            <rFont val="Tahoma"/>
            <family val="2"/>
          </rPr>
          <t xml:space="preserve"> Both waivers renewed.
</t>
        </r>
        <r>
          <rPr>
            <b/>
            <sz val="8"/>
            <color indexed="81"/>
            <rFont val="Tahoma"/>
            <family val="2"/>
          </rPr>
          <t xml:space="preserve">02/07/2012 </t>
        </r>
        <r>
          <rPr>
            <sz val="8"/>
            <color indexed="81"/>
            <rFont val="Tahoma"/>
            <family val="2"/>
          </rPr>
          <t xml:space="preserve">Emailed Dean Button re: expired waivers.
</t>
        </r>
        <r>
          <rPr>
            <b/>
            <sz val="8"/>
            <color indexed="81"/>
            <rFont val="Tahoma"/>
            <family val="2"/>
          </rPr>
          <t>5/03/2013</t>
        </r>
        <r>
          <rPr>
            <sz val="8"/>
            <color indexed="81"/>
            <rFont val="Tahoma"/>
            <family val="2"/>
          </rPr>
          <t xml:space="preserve"> Emailed Trevor Moore re: expired waivers 500/SG/040110/196 &amp; 500/SG/040110/197 as they were against ESD-08-01 which has been updated. Can they now be closed?
</t>
        </r>
        <r>
          <rPr>
            <b/>
            <sz val="8"/>
            <color indexed="81"/>
            <rFont val="Tahoma"/>
            <family val="2"/>
          </rPr>
          <t>27/03/2013</t>
        </r>
        <r>
          <rPr>
            <sz val="8"/>
            <color indexed="81"/>
            <rFont val="Tahoma"/>
            <family val="2"/>
          </rPr>
          <t xml:space="preserve"> Chased up Trevor Moore for close out statement.
</t>
        </r>
        <r>
          <rPr>
            <b/>
            <sz val="8"/>
            <color indexed="81"/>
            <rFont val="Tahoma"/>
            <family val="2"/>
          </rPr>
          <t>9/05/2013</t>
        </r>
        <r>
          <rPr>
            <sz val="8"/>
            <color indexed="81"/>
            <rFont val="Tahoma"/>
            <family val="2"/>
          </rPr>
          <t xml:space="preserve"> Discussed with Trevor Moore - he will look into it and advise.</t>
        </r>
      </text>
    </comment>
    <comment ref="B203" authorId="3" shapeId="0" xr:uid="{E0555AB1-8679-4F44-A04A-77A58A2CDC2E}">
      <text>
        <r>
          <rPr>
            <b/>
            <sz val="8"/>
            <color indexed="81"/>
            <rFont val="Tahoma"/>
            <family val="2"/>
          </rPr>
          <t xml:space="preserve">05/01/2010 </t>
        </r>
        <r>
          <rPr>
            <sz val="8"/>
            <color indexed="81"/>
            <rFont val="Tahoma"/>
            <family val="2"/>
          </rPr>
          <t xml:space="preserve">Number requested by Jeremy, Ansaldo for installation of new signal at 2.5 from track at Belford to Minimbah
</t>
        </r>
        <r>
          <rPr>
            <b/>
            <sz val="8"/>
            <color indexed="81"/>
            <rFont val="Tahoma"/>
            <family val="2"/>
          </rPr>
          <t xml:space="preserve">06/01/2010 </t>
        </r>
        <r>
          <rPr>
            <sz val="8"/>
            <color indexed="81"/>
            <rFont val="Tahoma"/>
            <family val="2"/>
          </rPr>
          <t xml:space="preserve">Waiver received from Jeremy Pereira. Forwarded to Clinton Crump and John Gifford for endorsement
</t>
        </r>
        <r>
          <rPr>
            <b/>
            <sz val="8"/>
            <color indexed="81"/>
            <rFont val="Tahoma"/>
            <family val="2"/>
          </rPr>
          <t xml:space="preserve">07/01/2010 </t>
        </r>
        <r>
          <rPr>
            <sz val="8"/>
            <color indexed="81"/>
            <rFont val="Tahoma"/>
            <family val="2"/>
          </rPr>
          <t xml:space="preserve">Revised waiver received from Jeremy (commissioning date included). Resent to Clinton and John for endorsement
</t>
        </r>
        <r>
          <rPr>
            <b/>
            <sz val="8"/>
            <color indexed="81"/>
            <rFont val="Tahoma"/>
            <family val="2"/>
          </rPr>
          <t xml:space="preserve">07/01/2010 </t>
        </r>
        <r>
          <rPr>
            <sz val="8"/>
            <color indexed="81"/>
            <rFont val="Tahoma"/>
            <family val="2"/>
          </rPr>
          <t xml:space="preserve">Clinton Crump will not endorse waiver as it stands. Especially without risk assessment. Darren Mosman requested copy of waiver from Clinton Crump so he can follow up with Ansaldo.
</t>
        </r>
        <r>
          <rPr>
            <b/>
            <sz val="8"/>
            <color indexed="81"/>
            <rFont val="Tahoma"/>
            <family val="2"/>
          </rPr>
          <t xml:space="preserve">07/01/2010 </t>
        </r>
        <r>
          <rPr>
            <sz val="8"/>
            <color indexed="81"/>
            <rFont val="Tahoma"/>
            <family val="2"/>
          </rPr>
          <t xml:space="preserve">Jeremy Pereira resubmitted waiver with a diagram of the installation site to support the waiver application. But still no risk assessment. Email Jeremy asking for a risk assessment to be completed before it is sent again to Clinton Crump for endorsement
</t>
        </r>
        <r>
          <rPr>
            <b/>
            <sz val="8"/>
            <color indexed="81"/>
            <rFont val="Tahoma"/>
            <family val="2"/>
          </rPr>
          <t xml:space="preserve">14/01/2010 </t>
        </r>
        <r>
          <rPr>
            <sz val="8"/>
            <color indexed="81"/>
            <rFont val="Tahoma"/>
            <family val="2"/>
          </rPr>
          <t xml:space="preserve">Jeremy resubmitted revised waiver with risk assessment. Sent to Clinton Crump, John Gifford and Trevor Moore for endorsement.
</t>
        </r>
        <r>
          <rPr>
            <b/>
            <sz val="8"/>
            <color indexed="81"/>
            <rFont val="Tahoma"/>
            <family val="2"/>
          </rPr>
          <t xml:space="preserve">18/01/2010 </t>
        </r>
        <r>
          <rPr>
            <sz val="8"/>
            <color indexed="81"/>
            <rFont val="Tahoma"/>
            <family val="2"/>
          </rPr>
          <t xml:space="preserve">Clinton Crump will not endorse the waiver for reasons given in email to Jeremy Pereira
</t>
        </r>
        <r>
          <rPr>
            <b/>
            <sz val="8"/>
            <color indexed="81"/>
            <rFont val="Tahoma"/>
            <family val="2"/>
          </rPr>
          <t xml:space="preserve">05/03/2010 </t>
        </r>
        <r>
          <rPr>
            <sz val="8"/>
            <color indexed="81"/>
            <rFont val="Tahoma"/>
            <family val="2"/>
          </rPr>
          <t>Revised waiver sent to Clinton Crump by Paul Tipper, AANCSA  for further discussion/endorsement.</t>
        </r>
      </text>
    </comment>
    <comment ref="B205" authorId="4" shapeId="0" xr:uid="{40948AB8-2DFA-4974-B009-A0470D192783}">
      <text>
        <r>
          <rPr>
            <b/>
            <sz val="8"/>
            <color indexed="81"/>
            <rFont val="Tahoma"/>
            <family val="2"/>
          </rPr>
          <t xml:space="preserve">19/08/2011 </t>
        </r>
        <r>
          <rPr>
            <sz val="8"/>
            <color indexed="81"/>
            <rFont val="Tahoma"/>
            <family val="2"/>
          </rPr>
          <t xml:space="preserve">Emailed Andrew (ODG) (cc: Vicki Webster, Trevor Moore, Mark Blaik, John Tyne, Allan Newby, Clinton Crump, John Gifford) to chase up if waiver will be required after expiry date of 9 September. If so, require renewal docs asap.
John Gifford forwarded to Trevor Moore (cc: Nicole Spear).
</t>
        </r>
        <r>
          <rPr>
            <b/>
            <sz val="8"/>
            <color indexed="81"/>
            <rFont val="Tahoma"/>
            <family val="2"/>
          </rPr>
          <t xml:space="preserve">05/10/2011 </t>
        </r>
        <r>
          <rPr>
            <sz val="8"/>
            <color indexed="81"/>
            <rFont val="Tahoma"/>
            <family val="2"/>
          </rPr>
          <t xml:space="preserve">Emailed John Gifford &amp; Trevor Moore to advise this has now expired and needs to be closed out or type approved for close out.
</t>
        </r>
        <r>
          <rPr>
            <b/>
            <sz val="8"/>
            <color indexed="81"/>
            <rFont val="Tahoma"/>
            <family val="2"/>
          </rPr>
          <t xml:space="preserve">05/10/2011 </t>
        </r>
        <r>
          <rPr>
            <sz val="8"/>
            <color indexed="81"/>
            <rFont val="Tahoma"/>
            <family val="2"/>
          </rPr>
          <t xml:space="preserve">John Gifford confirmed that the waiver could be renewed, and that problem should be solved with commissioning of new NCIG rail loop arrangements - should be complete by end of November.
</t>
        </r>
        <r>
          <rPr>
            <b/>
            <sz val="8"/>
            <color indexed="81"/>
            <rFont val="Tahoma"/>
            <family val="2"/>
          </rPr>
          <t xml:space="preserve">07/10/2011 </t>
        </r>
        <r>
          <rPr>
            <sz val="8"/>
            <color indexed="81"/>
            <rFont val="Tahoma"/>
            <family val="2"/>
          </rPr>
          <t xml:space="preserve">Recommended by John Furness.
Approved by Mike van de Worp.
</t>
        </r>
        <r>
          <rPr>
            <b/>
            <sz val="8"/>
            <color indexed="81"/>
            <rFont val="Tahoma"/>
            <family val="2"/>
          </rPr>
          <t xml:space="preserve">02/01/2014 </t>
        </r>
        <r>
          <rPr>
            <sz val="8"/>
            <color indexed="81"/>
            <rFont val="Tahoma"/>
            <family val="2"/>
          </rPr>
          <t>Noticed expired waiver and emailed Clinton Crump to advise of need for close out statement and signature.</t>
        </r>
      </text>
    </comment>
    <comment ref="B207" authorId="3" shapeId="0" xr:uid="{C09B6129-B3AF-4A6C-BB58-DBAA365E7BB9}">
      <text>
        <r>
          <rPr>
            <b/>
            <sz val="8"/>
            <color indexed="81"/>
            <rFont val="Tahoma"/>
            <family val="2"/>
          </rPr>
          <t xml:space="preserve">22/02/2010 </t>
        </r>
        <r>
          <rPr>
            <sz val="8"/>
            <color indexed="81"/>
            <rFont val="Tahoma"/>
            <family val="2"/>
          </rPr>
          <t xml:space="preserve">Number requested by Pascal Muller, Ansaldo for telecommunications equipment - Westermo Redfox Router for use on Maitland CBI Project </t>
        </r>
      </text>
    </comment>
    <comment ref="B208" authorId="3" shapeId="0" xr:uid="{1ED38889-CB68-4E69-AC68-5F1008ABA75A}">
      <text>
        <r>
          <rPr>
            <b/>
            <sz val="8"/>
            <color indexed="81"/>
            <rFont val="Tahoma"/>
            <family val="2"/>
          </rPr>
          <t xml:space="preserve">27/07/2010 </t>
        </r>
        <r>
          <rPr>
            <sz val="8"/>
            <color indexed="81"/>
            <rFont val="Tahoma"/>
            <family val="2"/>
          </rPr>
          <t xml:space="preserve">Emailed Vic Samson reminding that expiry is 31/07/2010
</t>
        </r>
        <r>
          <rPr>
            <b/>
            <sz val="8"/>
            <color indexed="81"/>
            <rFont val="Tahoma"/>
            <family val="2"/>
          </rPr>
          <t xml:space="preserve">23/08/2010 </t>
        </r>
        <r>
          <rPr>
            <sz val="8"/>
            <color indexed="81"/>
            <rFont val="Tahoma"/>
            <family val="2"/>
          </rPr>
          <t xml:space="preserve">Renewal received from Vic Samson. Submitted to John Furness for approval. 
</t>
        </r>
        <r>
          <rPr>
            <b/>
            <sz val="8"/>
            <color indexed="81"/>
            <rFont val="Tahoma"/>
            <family val="2"/>
          </rPr>
          <t xml:space="preserve">24/08/2010 </t>
        </r>
        <r>
          <rPr>
            <sz val="8"/>
            <color indexed="81"/>
            <rFont val="Tahoma"/>
            <family val="2"/>
          </rPr>
          <t xml:space="preserve">John Furness wants a risk assessment. Trevor Moore went to see Vic Samson who will submit a risk assessment
</t>
        </r>
        <r>
          <rPr>
            <b/>
            <sz val="8"/>
            <color indexed="81"/>
            <rFont val="Tahoma"/>
            <family val="2"/>
          </rPr>
          <t xml:space="preserve">22/09/2010 </t>
        </r>
        <r>
          <rPr>
            <sz val="8"/>
            <color indexed="81"/>
            <rFont val="Tahoma"/>
            <family val="2"/>
          </rPr>
          <t xml:space="preserve">Emailed Vic Samson and Trevor Moore to renew or close out this waiver
</t>
        </r>
        <r>
          <rPr>
            <b/>
            <sz val="8"/>
            <color indexed="81"/>
            <rFont val="Tahoma"/>
            <family val="2"/>
          </rPr>
          <t>26/11/2010 Waiver closed - item now type approved. Refer TAS-05-09-97 approved by R&amp;SC 11/10/2010 and certificate S-05-09-097.</t>
        </r>
      </text>
    </comment>
    <comment ref="B209" authorId="3" shapeId="0" xr:uid="{C3814D2E-45C4-4ADE-B96E-0144138A01FB}">
      <text>
        <r>
          <rPr>
            <b/>
            <sz val="8"/>
            <color indexed="81"/>
            <rFont val="Tahoma"/>
            <family val="2"/>
          </rPr>
          <t xml:space="preserve">10/05/2010 </t>
        </r>
        <r>
          <rPr>
            <sz val="8"/>
            <color indexed="81"/>
            <rFont val="Tahoma"/>
            <family val="2"/>
          </rPr>
          <t>Close out received from John Ogilvy "Work Completed 8/5/10"</t>
        </r>
      </text>
    </comment>
    <comment ref="B210" authorId="3" shapeId="0" xr:uid="{796648E9-C959-4FE1-B9E2-39C5D1DC1B0E}">
      <text>
        <r>
          <rPr>
            <b/>
            <sz val="8"/>
            <color indexed="81"/>
            <rFont val="Tahoma"/>
            <family val="2"/>
          </rPr>
          <t xml:space="preserve">02/03/2010 </t>
        </r>
        <r>
          <rPr>
            <sz val="8"/>
            <color indexed="81"/>
            <rFont val="Tahoma"/>
            <family val="2"/>
          </rPr>
          <t xml:space="preserve">Number requested by Kimberly Teo, Aurecon for SIA project 
</t>
        </r>
        <r>
          <rPr>
            <b/>
            <sz val="8"/>
            <color indexed="81"/>
            <rFont val="Tahoma"/>
            <family val="2"/>
          </rPr>
          <t xml:space="preserve">05/03/2010 </t>
        </r>
        <r>
          <rPr>
            <sz val="8"/>
            <color indexed="81"/>
            <rFont val="Tahoma"/>
            <family val="2"/>
          </rPr>
          <t xml:space="preserve">Scanned approved waiver emailed by Trevor Moore. Requires Config Manager signature which was requested 09/03/2010. Has not yet been issued but registers have been updated.  
</t>
        </r>
        <r>
          <rPr>
            <b/>
            <sz val="8"/>
            <color indexed="81"/>
            <rFont val="Tahoma"/>
            <family val="2"/>
          </rPr>
          <t xml:space="preserve">12/03/2010 </t>
        </r>
        <r>
          <rPr>
            <sz val="8"/>
            <color indexed="81"/>
            <rFont val="Tahoma"/>
            <family val="2"/>
          </rPr>
          <t xml:space="preserve">Signed by Config Mgr 11/3/10. Issued 12/2/10\
</t>
        </r>
        <r>
          <rPr>
            <b/>
            <sz val="8"/>
            <color indexed="81"/>
            <rFont val="Tahoma"/>
            <family val="2"/>
          </rPr>
          <t xml:space="preserve">25/05/2010 </t>
        </r>
        <r>
          <rPr>
            <sz val="8"/>
            <color indexed="81"/>
            <rFont val="Tahoma"/>
            <family val="2"/>
          </rPr>
          <t xml:space="preserve">Kimberley Teo, SIA called to asked how to extend this waiver for two weeks as commissioning is delayed. John Furness extended date from 03/06/2010 to 20/6/2010 and signed with note "Expiry date extended because commissioning has been delayed."
</t>
        </r>
        <r>
          <rPr>
            <b/>
            <sz val="8"/>
            <color indexed="81"/>
            <rFont val="Tahoma"/>
            <family val="2"/>
          </rPr>
          <t xml:space="preserve">21/06/2010 </t>
        </r>
        <r>
          <rPr>
            <sz val="8"/>
            <color indexed="81"/>
            <rFont val="Tahoma"/>
            <family val="2"/>
          </rPr>
          <t xml:space="preserve">Hassan emailed - this waiver can be closed. He will get Dale Smith (acting DM south) to sign
</t>
        </r>
        <r>
          <rPr>
            <b/>
            <sz val="8"/>
            <color indexed="81"/>
            <rFont val="Tahoma"/>
            <family val="2"/>
          </rPr>
          <t xml:space="preserve">29/06/2010 </t>
        </r>
        <r>
          <rPr>
            <sz val="8"/>
            <color indexed="81"/>
            <rFont val="Tahoma"/>
            <family val="2"/>
          </rPr>
          <t xml:space="preserve">Waiver closed. "Issue has been rectified". </t>
        </r>
      </text>
    </comment>
    <comment ref="B211" authorId="3" shapeId="0" xr:uid="{5347E098-F348-468E-8D37-4EF0CCBE2C40}">
      <text>
        <r>
          <rPr>
            <b/>
            <sz val="8"/>
            <color indexed="81"/>
            <rFont val="Tahoma"/>
            <family val="2"/>
          </rPr>
          <t xml:space="preserve">10/03/2010 </t>
        </r>
        <r>
          <rPr>
            <sz val="8"/>
            <color indexed="81"/>
            <rFont val="Tahoma"/>
            <family val="2"/>
          </rPr>
          <t xml:space="preserve">Approved by John Furness with change to expiry date (changed from 9/9/10 to 9/5/10). 
</t>
        </r>
        <r>
          <rPr>
            <b/>
            <sz val="8"/>
            <color indexed="81"/>
            <rFont val="Tahoma"/>
            <family val="2"/>
          </rPr>
          <t xml:space="preserve">12/05/2010 </t>
        </r>
        <r>
          <rPr>
            <sz val="8"/>
            <color indexed="81"/>
            <rFont val="Tahoma"/>
            <family val="2"/>
          </rPr>
          <t xml:space="preserve">Emailed Kevin Brown requesting close out
</t>
        </r>
        <r>
          <rPr>
            <b/>
            <sz val="8"/>
            <color indexed="81"/>
            <rFont val="Tahoma"/>
            <family val="2"/>
          </rPr>
          <t xml:space="preserve">13/05/2010 </t>
        </r>
        <r>
          <rPr>
            <sz val="8"/>
            <color indexed="81"/>
            <rFont val="Tahoma"/>
            <family val="2"/>
          </rPr>
          <t>Close out received from Trevor Watkins "The defective calbe has now been replaced/repaired week ending Friday 7 May 2010".</t>
        </r>
      </text>
    </comment>
    <comment ref="B212" authorId="3" shapeId="0" xr:uid="{1ED4D1BA-A446-48DA-BB63-CC96D494D4AD}">
      <text>
        <r>
          <rPr>
            <b/>
            <sz val="8"/>
            <color indexed="81"/>
            <rFont val="Tahoma"/>
            <family val="2"/>
          </rPr>
          <t xml:space="preserve">17/03/2010 </t>
        </r>
        <r>
          <rPr>
            <sz val="8"/>
            <color indexed="81"/>
            <rFont val="Tahoma"/>
            <family val="2"/>
          </rPr>
          <t xml:space="preserve">Number requested by Kimberley Teo, SIA for Seymour to Longwood
</t>
        </r>
        <r>
          <rPr>
            <b/>
            <sz val="8"/>
            <color indexed="81"/>
            <rFont val="Tahoma"/>
            <family val="2"/>
          </rPr>
          <t xml:space="preserve">5/11/2010 </t>
        </r>
        <r>
          <rPr>
            <sz val="8"/>
            <color indexed="81"/>
            <rFont val="Tahoma"/>
            <family val="2"/>
          </rPr>
          <t>Kim Teo,  Aurecon confirmed that this waiver number is no longer required.</t>
        </r>
      </text>
    </comment>
    <comment ref="B213" authorId="3" shapeId="0" xr:uid="{58DF840F-BCA5-49ED-AC96-CAD0B766A206}">
      <text>
        <r>
          <rPr>
            <b/>
            <sz val="8"/>
            <color indexed="81"/>
            <rFont val="Tahoma"/>
            <family val="2"/>
          </rPr>
          <t xml:space="preserve">25/03/2010 </t>
        </r>
        <r>
          <rPr>
            <sz val="8"/>
            <color indexed="81"/>
            <rFont val="Tahoma"/>
            <family val="2"/>
          </rPr>
          <t xml:space="preserve">Number requested by Gordon Hartland for the temp installation of Power supply prior to permanent supply being available at Airly Coal Loop
</t>
        </r>
        <r>
          <rPr>
            <b/>
            <sz val="8"/>
            <color indexed="81"/>
            <rFont val="Tahoma"/>
            <family val="2"/>
          </rPr>
          <t xml:space="preserve">11/05/2010 </t>
        </r>
        <r>
          <rPr>
            <sz val="8"/>
            <color indexed="81"/>
            <rFont val="Tahoma"/>
            <family val="2"/>
          </rPr>
          <t xml:space="preserve">Renewed from 07/05/2010 to 28/05/2010
</t>
        </r>
        <r>
          <rPr>
            <b/>
            <sz val="8"/>
            <color indexed="81"/>
            <rFont val="Tahoma"/>
            <family val="2"/>
          </rPr>
          <t xml:space="preserve">31/05/2010 </t>
        </r>
        <r>
          <rPr>
            <sz val="8"/>
            <color indexed="81"/>
            <rFont val="Tahoma"/>
            <family val="2"/>
          </rPr>
          <t xml:space="preserve">Emailed Gordon asking for close out or renewal.
</t>
        </r>
        <r>
          <rPr>
            <b/>
            <sz val="8"/>
            <color indexed="81"/>
            <rFont val="Tahoma"/>
            <family val="2"/>
          </rPr>
          <t xml:space="preserve">31/05/2010 </t>
        </r>
        <r>
          <rPr>
            <sz val="8"/>
            <color indexed="81"/>
            <rFont val="Tahoma"/>
            <family val="2"/>
          </rPr>
          <t>Waiver closed  "permanent supply has now been installed so waiver can be closed."</t>
        </r>
      </text>
    </comment>
    <comment ref="B214" authorId="3" shapeId="0" xr:uid="{C7A61736-6E52-489B-A7F7-A07B7E7C0A9C}">
      <text>
        <r>
          <rPr>
            <b/>
            <sz val="8"/>
            <color indexed="81"/>
            <rFont val="Tahoma"/>
            <family val="2"/>
          </rPr>
          <t xml:space="preserve">31/03/2010 </t>
        </r>
        <r>
          <rPr>
            <sz val="8"/>
            <color indexed="81"/>
            <rFont val="Tahoma"/>
            <family val="2"/>
          </rPr>
          <t xml:space="preserve">Number requested by Kamal Chandwani for the correlation works at Maitland Relay Room - Existing interlocking will be replaced by Microlok-II CBI. </t>
        </r>
      </text>
    </comment>
    <comment ref="B215" authorId="3" shapeId="0" xr:uid="{AB7A4D59-3E4A-406D-905E-4DE8F6ED2A38}">
      <text>
        <r>
          <rPr>
            <b/>
            <sz val="8"/>
            <color indexed="81"/>
            <rFont val="Tahoma"/>
            <family val="2"/>
          </rPr>
          <t xml:space="preserve">13/04/2010 </t>
        </r>
        <r>
          <rPr>
            <sz val="8"/>
            <color indexed="81"/>
            <rFont val="Tahoma"/>
            <family val="2"/>
          </rPr>
          <t xml:space="preserve">Number requested by David Rogers, SIA - the track parameters existing on-site and ARTC testing requirements (SMP37, section 3.3) do not match the manufacturer’s manual and so the maximum length of Microtrax cannot be determined – ARTC do not state a maximum length of microtrax. For specific tracks (long tracks), it is proposed to use the manufacturer’s test shunt value (0.06ohms) should the ARTC specified test shunt value (0.25ohms) produce unsatisfactory results 
</t>
        </r>
        <r>
          <rPr>
            <b/>
            <sz val="8"/>
            <color indexed="81"/>
            <rFont val="Tahoma"/>
            <family val="2"/>
          </rPr>
          <t>5/11/2010</t>
        </r>
        <r>
          <rPr>
            <sz val="8"/>
            <color indexed="81"/>
            <rFont val="Tahoma"/>
            <family val="2"/>
          </rPr>
          <t xml:space="preserve"> Hassan Elaina followed up with Philip Noreika to see if this waiver is required or not.</t>
        </r>
      </text>
    </comment>
    <comment ref="B216" authorId="3" shapeId="0" xr:uid="{7A8B515F-4C82-415D-BDE7-ADA938F7901F}">
      <text>
        <r>
          <rPr>
            <b/>
            <sz val="8"/>
            <color indexed="81"/>
            <rFont val="Tahoma"/>
            <family val="2"/>
          </rPr>
          <t xml:space="preserve">31/05/2010 </t>
        </r>
        <r>
          <rPr>
            <sz val="8"/>
            <color indexed="81"/>
            <rFont val="Tahoma"/>
            <family val="2"/>
          </rPr>
          <t>Waiver closed "commissioning completed"</t>
        </r>
      </text>
    </comment>
    <comment ref="B217" authorId="3" shapeId="0" xr:uid="{EE05424D-5717-4EA9-B06A-CD967D3C0CBF}">
      <text>
        <r>
          <rPr>
            <b/>
            <sz val="8"/>
            <color indexed="81"/>
            <rFont val="Tahoma"/>
            <family val="2"/>
          </rPr>
          <t xml:space="preserve">27/04/2010 </t>
        </r>
        <r>
          <rPr>
            <sz val="8"/>
            <color indexed="81"/>
            <rFont val="Tahoma"/>
            <family val="2"/>
          </rPr>
          <t xml:space="preserve">Number requested by Peter Burns, SIA for the use of Vital Radio for Victorian projects (passing lanes Victoria and North East Double track)
</t>
        </r>
        <r>
          <rPr>
            <b/>
            <sz val="8"/>
            <color indexed="81"/>
            <rFont val="Tahoma"/>
            <family val="2"/>
          </rPr>
          <t xml:space="preserve">Note: another waiver number allocated ending in 212 in error which has been received and approved. If this waiver is submitted a new waiver number will need to be allocated.
5/11/2010 </t>
        </r>
        <r>
          <rPr>
            <sz val="8"/>
            <color indexed="81"/>
            <rFont val="Tahoma"/>
            <family val="2"/>
          </rPr>
          <t>Hassan Elaina followed up with Philip Noreika to see if this waiver is required or not.</t>
        </r>
      </text>
    </comment>
    <comment ref="B218" authorId="3" shapeId="0" xr:uid="{6FB5E1D0-E4E7-4213-890A-8C3BECA8703D}">
      <text>
        <r>
          <rPr>
            <b/>
            <sz val="8"/>
            <color indexed="81"/>
            <rFont val="Tahoma"/>
            <family val="2"/>
          </rPr>
          <t xml:space="preserve">28/04/2010 </t>
        </r>
        <r>
          <rPr>
            <sz val="8"/>
            <color indexed="81"/>
            <rFont val="Tahoma"/>
            <family val="2"/>
          </rPr>
          <t xml:space="preserve">Number requested by Warren Mills for new form of Duplex Lock for NSW Lxing Boom Gate Project
</t>
        </r>
        <r>
          <rPr>
            <b/>
            <sz val="8"/>
            <color indexed="81"/>
            <rFont val="Tahoma"/>
            <family val="2"/>
          </rPr>
          <t>Note: another waiver number ending in 213 was allocated in error which Trevor Moore received a copy of today (30/08/2010) for review.  This waiver was for the LXing Boom Gate Project which ended 30 June 2010 and the Fortress Duplex Lock was approved at the August R&amp;SC - the submissions stated that the type approval was prepared with input from project staff from the Level Crossing Boom Gate project so changed status of this waiver to Not Required.</t>
        </r>
      </text>
    </comment>
    <comment ref="B219" authorId="3" shapeId="0" xr:uid="{E1A0186D-549C-442D-8F50-7248721C3987}">
      <text>
        <r>
          <rPr>
            <b/>
            <sz val="8"/>
            <color indexed="81"/>
            <rFont val="Tahoma"/>
            <family val="2"/>
          </rPr>
          <t xml:space="preserve">30/04/2010 </t>
        </r>
        <r>
          <rPr>
            <sz val="8"/>
            <color indexed="81"/>
            <rFont val="Tahoma"/>
            <family val="2"/>
          </rPr>
          <t xml:space="preserve">Number requested by Mario Czornyj, Ansaldo STS, for use of a Castell key switch during ATMS testing
</t>
        </r>
        <r>
          <rPr>
            <b/>
            <sz val="8"/>
            <color indexed="81"/>
            <rFont val="Tahoma"/>
            <family val="2"/>
          </rPr>
          <t xml:space="preserve">17/06/2010 </t>
        </r>
        <r>
          <rPr>
            <sz val="8"/>
            <color indexed="81"/>
            <rFont val="Tahoma"/>
            <family val="2"/>
          </rPr>
          <t xml:space="preserve">Hard copy waiver received by internal post. Submitted to John Furness for review. JF wants comment from TM. If TM doesn't comment in 1 week JF will approve
</t>
        </r>
        <r>
          <rPr>
            <b/>
            <sz val="8"/>
            <color indexed="81"/>
            <rFont val="Tahoma"/>
            <family val="2"/>
          </rPr>
          <t xml:space="preserve">29/06/2010 </t>
        </r>
        <r>
          <rPr>
            <sz val="8"/>
            <color indexed="81"/>
            <rFont val="Tahoma"/>
            <family val="2"/>
          </rPr>
          <t xml:space="preserve">Trevor Moore hadn't provided comment so took to John Furness for approval.
</t>
        </r>
        <r>
          <rPr>
            <b/>
            <sz val="8"/>
            <color indexed="81"/>
            <rFont val="Tahoma"/>
            <family val="2"/>
          </rPr>
          <t xml:space="preserve">04/01/2013 </t>
        </r>
        <r>
          <rPr>
            <sz val="8"/>
            <color indexed="81"/>
            <rFont val="Tahoma"/>
            <family val="2"/>
          </rPr>
          <t xml:space="preserve">Emailed Matt Hart to see if ok to close out expired waiver. Matt advised DM EW roles don't cover signalling so forwarded to Dean Button. Dean advised he has forwarded to ATMS staff - likely to require renewal. Forwarded to Phil Campbell as should be type approval as waivers are no longer used for type approvals.
</t>
        </r>
        <r>
          <rPr>
            <b/>
            <sz val="8"/>
            <color indexed="81"/>
            <rFont val="Tahoma"/>
            <family val="2"/>
          </rPr>
          <t xml:space="preserve">8/02/2013 </t>
        </r>
        <r>
          <rPr>
            <sz val="8"/>
            <color indexed="81"/>
            <rFont val="Tahoma"/>
            <family val="2"/>
          </rPr>
          <t xml:space="preserve">Emailed Ian Maydew to do type approval for this expired waiver.
</t>
        </r>
        <r>
          <rPr>
            <b/>
            <sz val="8"/>
            <color indexed="81"/>
            <rFont val="Tahoma"/>
            <family val="2"/>
          </rPr>
          <t>5/03/2013</t>
        </r>
        <r>
          <rPr>
            <sz val="8"/>
            <color indexed="81"/>
            <rFont val="Tahoma"/>
            <family val="2"/>
          </rPr>
          <t xml:space="preserve"> Emailed Ian Maydew &amp; Trevor Moore for status report on expired signalling waivers pending type approval.
</t>
        </r>
        <r>
          <rPr>
            <b/>
            <sz val="8"/>
            <color indexed="81"/>
            <rFont val="Tahoma"/>
            <family val="2"/>
          </rPr>
          <t xml:space="preserve">13/08/2013 </t>
        </r>
        <r>
          <rPr>
            <sz val="8"/>
            <color indexed="81"/>
            <rFont val="Tahoma"/>
            <family val="2"/>
          </rPr>
          <t xml:space="preserve">Brad Moorehouse advised the switches have now been removed from operational use and the waiver is no longer required.
</t>
        </r>
        <r>
          <rPr>
            <b/>
            <sz val="8"/>
            <color indexed="81"/>
            <rFont val="Tahoma"/>
            <family val="2"/>
          </rPr>
          <t xml:space="preserve">14/08/2013 </t>
        </r>
        <r>
          <rPr>
            <sz val="8"/>
            <color indexed="81"/>
            <rFont val="Tahoma"/>
            <family val="2"/>
          </rPr>
          <t xml:space="preserve">Emailed Dean Button (endorsement authority) to confirm ok to close out.
</t>
        </r>
        <r>
          <rPr>
            <b/>
            <sz val="8"/>
            <color indexed="81"/>
            <rFont val="Tahoma"/>
            <family val="2"/>
          </rPr>
          <t xml:space="preserve">14/08/2013 </t>
        </r>
        <r>
          <rPr>
            <sz val="8"/>
            <color indexed="81"/>
            <rFont val="Tahoma"/>
            <family val="2"/>
          </rPr>
          <t xml:space="preserve">Dean Button has endorsed the close out via email.
</t>
        </r>
        <r>
          <rPr>
            <b/>
            <sz val="8"/>
            <color indexed="81"/>
            <rFont val="Tahoma"/>
            <family val="2"/>
          </rPr>
          <t xml:space="preserve">16/08/2013 </t>
        </r>
        <r>
          <rPr>
            <sz val="8"/>
            <color indexed="81"/>
            <rFont val="Tahoma"/>
            <family val="2"/>
          </rPr>
          <t xml:space="preserve">Philip Campbell approves close out statement. </t>
        </r>
      </text>
    </comment>
    <comment ref="B220" authorId="3" shapeId="0" xr:uid="{8056FAFB-C711-4AD9-A807-23E448C979AB}">
      <text>
        <r>
          <rPr>
            <b/>
            <sz val="8"/>
            <color indexed="81"/>
            <rFont val="Tahoma"/>
            <family val="2"/>
          </rPr>
          <t xml:space="preserve">13/05/2010 </t>
        </r>
        <r>
          <rPr>
            <sz val="8"/>
            <color indexed="81"/>
            <rFont val="Tahoma"/>
            <family val="2"/>
          </rPr>
          <t xml:space="preserve">Number requeseted by Andrew Cardiff, Invensys Rail for SSFL, Glenlee - Glenlee Relay Interlocking is being replaced with a CBI as part of the Southern Sydney Freight Line Project. New signals and turnouts are being provided to connect the SSFL at approximately 58.000km. Signalling is being removed from the existing North and South Forks at Glenlee. During production of signalling plan and control tables we have identified an existing non-compliance with regard to aspect sequence and provision of Turn Out Repeaters for existing 89(M)B route at approx 59.350km (signal to be renumbered to GE36 by project). An additional pulsating yellow will be applied to 37.6 signal for 89(M)B route. Application of SDS-01 Principle 1.6 requires Turn Out Repeaters on both Glenlee 37.4 and Glenlee 37.6 Signal. These repeaters not installed and these works are outside of the current project scope. The SSFL project is not making alterations to the form of either Glenlee 37.4 or 37.6 Signal. The only change on the approach to 89(M)B is the additional pulsating yellow on 37.6 signal. We propose that the existing non-compliance relating to Turn Our Repeaters remains in place.  
</t>
        </r>
        <r>
          <rPr>
            <b/>
            <sz val="8"/>
            <color indexed="81"/>
            <rFont val="Tahoma"/>
            <family val="2"/>
          </rPr>
          <t xml:space="preserve">13/05/2010 </t>
        </r>
        <r>
          <rPr>
            <sz val="8"/>
            <color indexed="81"/>
            <rFont val="Tahoma"/>
            <family val="2"/>
          </rPr>
          <t xml:space="preserve">Waiver received from Andrew Cardiff. Forwarded to Stephen Fleck for endorsement. 
</t>
        </r>
        <r>
          <rPr>
            <b/>
            <sz val="8"/>
            <color indexed="81"/>
            <rFont val="Tahoma"/>
            <family val="2"/>
          </rPr>
          <t xml:space="preserve">09/11/2010 </t>
        </r>
        <r>
          <rPr>
            <sz val="8"/>
            <color indexed="81"/>
            <rFont val="Tahoma"/>
            <family val="2"/>
          </rPr>
          <t xml:space="preserve">Endorsement received from Stephen Fleck. John Furness requested review and comment from Trevor Moore and returned to Andrew Cardiff for risk assessment.
</t>
        </r>
        <r>
          <rPr>
            <b/>
            <sz val="8"/>
            <color indexed="81"/>
            <rFont val="Tahoma"/>
            <family val="2"/>
          </rPr>
          <t xml:space="preserve">6/12/2010 </t>
        </r>
        <r>
          <rPr>
            <sz val="8"/>
            <color indexed="81"/>
            <rFont val="Tahoma"/>
            <family val="2"/>
          </rPr>
          <t>Risk Assessment received from Andrew Cardiff. Forwarded to Trevor Moore and asked for comment as requested by John.</t>
        </r>
      </text>
    </comment>
    <comment ref="B221" authorId="3" shapeId="0" xr:uid="{CB4A722B-F5A0-40CE-92F9-956B4E143880}">
      <text>
        <r>
          <rPr>
            <b/>
            <sz val="8"/>
            <color indexed="81"/>
            <rFont val="Tahoma"/>
            <family val="2"/>
          </rPr>
          <t xml:space="preserve">14/05/2010 </t>
        </r>
        <r>
          <rPr>
            <sz val="8"/>
            <color indexed="81"/>
            <rFont val="Tahoma"/>
            <family val="2"/>
          </rPr>
          <t xml:space="preserve">Number assigned to waiver prepared by Kimani Gitau for testing of lights and bells to CoP instead of NSW Stds for NSW part of Benalla to Oaklands line
</t>
        </r>
        <r>
          <rPr>
            <b/>
            <sz val="8"/>
            <color indexed="81"/>
            <rFont val="Tahoma"/>
            <family val="2"/>
          </rPr>
          <t>21/05/2010</t>
        </r>
        <r>
          <rPr>
            <sz val="8"/>
            <color indexed="81"/>
            <rFont val="Tahoma"/>
            <family val="2"/>
          </rPr>
          <t xml:space="preserve"> Waiver submitted by Hassan. Submitted to John Furness 24/5/2010 for approval
</t>
        </r>
        <r>
          <rPr>
            <b/>
            <sz val="8"/>
            <color indexed="81"/>
            <rFont val="Tahoma"/>
            <family val="2"/>
          </rPr>
          <t xml:space="preserve">12/07/2010 </t>
        </r>
        <r>
          <rPr>
            <sz val="8"/>
            <color indexed="81"/>
            <rFont val="Tahoma"/>
            <family val="2"/>
          </rPr>
          <t xml:space="preserve">Reviewed by John Furness who requested comment from Trevor Moore before approving
</t>
        </r>
        <r>
          <rPr>
            <b/>
            <sz val="8"/>
            <color indexed="81"/>
            <rFont val="Tahoma"/>
            <family val="2"/>
          </rPr>
          <t xml:space="preserve">18/08/2010 </t>
        </r>
        <r>
          <rPr>
            <sz val="8"/>
            <color indexed="81"/>
            <rFont val="Tahoma"/>
            <family val="2"/>
          </rPr>
          <t xml:space="preserve">Hassan chased progress of this waiver. Resubmitted to John Furness who approved with conditions. Emailed to Stephen Fleck for acceptance of conditions and included Trevor Moore so he had another opportunity to comment
</t>
        </r>
        <r>
          <rPr>
            <b/>
            <sz val="8"/>
            <color indexed="81"/>
            <rFont val="Tahoma"/>
            <family val="2"/>
          </rPr>
          <t xml:space="preserve">18/08/2010 </t>
        </r>
        <r>
          <rPr>
            <sz val="8"/>
            <color indexed="81"/>
            <rFont val="Tahoma"/>
            <family val="2"/>
          </rPr>
          <t xml:space="preserve">Stephen Fleck asked for clarification on the conditions of approval. JF out of office until Monday. 
</t>
        </r>
        <r>
          <rPr>
            <b/>
            <sz val="8"/>
            <color indexed="81"/>
            <rFont val="Tahoma"/>
            <family val="2"/>
          </rPr>
          <t>24/08/2010</t>
        </r>
        <r>
          <rPr>
            <sz val="8"/>
            <color indexed="81"/>
            <rFont val="Tahoma"/>
            <family val="2"/>
          </rPr>
          <t xml:space="preserve"> TM reviewed and is working with North/South to amend waiver
</t>
        </r>
        <r>
          <rPr>
            <b/>
            <sz val="8"/>
            <color indexed="81"/>
            <rFont val="Tahoma"/>
            <family val="2"/>
          </rPr>
          <t xml:space="preserve">15/09/2010 </t>
        </r>
        <r>
          <rPr>
            <sz val="8"/>
            <color indexed="81"/>
            <rFont val="Tahoma"/>
            <family val="2"/>
          </rPr>
          <t xml:space="preserve">Hassan chased re status of this waiver. 
</t>
        </r>
        <r>
          <rPr>
            <b/>
            <sz val="8"/>
            <color indexed="81"/>
            <rFont val="Tahoma"/>
            <family val="2"/>
          </rPr>
          <t xml:space="preserve">16/09/2010 </t>
        </r>
        <r>
          <rPr>
            <sz val="8"/>
            <color indexed="81"/>
            <rFont val="Tahoma"/>
            <family val="2"/>
          </rPr>
          <t xml:space="preserve">Followed up with TM who is still looking into it
</t>
        </r>
        <r>
          <rPr>
            <b/>
            <sz val="8"/>
            <color indexed="81"/>
            <rFont val="Tahoma"/>
            <family val="2"/>
          </rPr>
          <t xml:space="preserve">14/06/2011 </t>
        </r>
        <r>
          <rPr>
            <sz val="8"/>
            <color indexed="81"/>
            <rFont val="Tahoma"/>
            <family val="2"/>
          </rPr>
          <t xml:space="preserve">Advised Kimani Gitau that this waiver was never progressed past 'Awaiting' when chasing up renewals on this and 700/TR/140510/275 &amp; 700/TR/140510/276.
</t>
        </r>
        <r>
          <rPr>
            <b/>
            <sz val="8"/>
            <color indexed="81"/>
            <rFont val="Tahoma"/>
            <family val="2"/>
          </rPr>
          <t xml:space="preserve">15/06/2011 </t>
        </r>
        <r>
          <rPr>
            <sz val="8"/>
            <color indexed="81"/>
            <rFont val="Tahoma"/>
            <family val="2"/>
          </rPr>
          <t xml:space="preserve">Kimani Gitau emailed Trevor Moore on this waiver that was never actually approved.
</t>
        </r>
        <r>
          <rPr>
            <b/>
            <sz val="8"/>
            <color indexed="81"/>
            <rFont val="Tahoma"/>
            <family val="2"/>
          </rPr>
          <t xml:space="preserve">16/06/2011 </t>
        </r>
        <r>
          <rPr>
            <sz val="8"/>
            <color indexed="81"/>
            <rFont val="Tahoma"/>
            <family val="2"/>
          </rPr>
          <t>Advised Kimani (cc: Joy Gleeson) that waivers can be renewed to whatever end date they like, but must use ARTC Risk Assessment template and submit with new EWAF's.</t>
        </r>
      </text>
    </comment>
    <comment ref="B223" authorId="4" shapeId="0" xr:uid="{2909C745-775B-4FB5-A139-0677BFFD54A8}">
      <text>
        <r>
          <rPr>
            <b/>
            <sz val="8"/>
            <color indexed="81"/>
            <rFont val="Tahoma"/>
            <family val="2"/>
          </rPr>
          <t xml:space="preserve">14/06/2011 </t>
        </r>
        <r>
          <rPr>
            <sz val="8"/>
            <color indexed="81"/>
            <rFont val="Tahoma"/>
            <family val="2"/>
          </rPr>
          <t>Chased up Trevor Moore on whether there's a type approval in progress for this?</t>
        </r>
        <r>
          <rPr>
            <sz val="8"/>
            <color indexed="81"/>
            <rFont val="Tahoma"/>
            <family val="2"/>
          </rPr>
          <t xml:space="preserve">
</t>
        </r>
        <r>
          <rPr>
            <b/>
            <sz val="8"/>
            <color indexed="81"/>
            <rFont val="Tahoma"/>
            <family val="2"/>
          </rPr>
          <t xml:space="preserve">26/07/2012 </t>
        </r>
        <r>
          <rPr>
            <sz val="8"/>
            <color indexed="81"/>
            <rFont val="Tahoma"/>
            <family val="2"/>
          </rPr>
          <t xml:space="preserve">Received close out statement from Sean Adams "Works complete, equipment commissioned, conditions satisfied". Forwarded to Simon Bingham for his endorsement of the close out.
</t>
        </r>
        <r>
          <rPr>
            <b/>
            <sz val="8"/>
            <color indexed="81"/>
            <rFont val="Tahoma"/>
            <family val="2"/>
          </rPr>
          <t xml:space="preserve">31/07/2012 </t>
        </r>
        <r>
          <rPr>
            <sz val="8"/>
            <color indexed="81"/>
            <rFont val="Tahoma"/>
            <family val="2"/>
          </rPr>
          <t xml:space="preserve">Changed originator to Sean Adams as per email from Simon Bingham.
</t>
        </r>
        <r>
          <rPr>
            <b/>
            <sz val="8"/>
            <color indexed="81"/>
            <rFont val="Tahoma"/>
            <family val="2"/>
          </rPr>
          <t xml:space="preserve">12/02/2013 </t>
        </r>
        <r>
          <rPr>
            <sz val="8"/>
            <color indexed="81"/>
            <rFont val="Tahoma"/>
            <family val="2"/>
          </rPr>
          <t xml:space="preserve">Closed out due to type approval S-02-12-121.
</t>
        </r>
        <r>
          <rPr>
            <b/>
            <sz val="8"/>
            <color indexed="81"/>
            <rFont val="Tahoma"/>
            <family val="2"/>
          </rPr>
          <t xml:space="preserve">13/02/2013 </t>
        </r>
        <r>
          <rPr>
            <sz val="8"/>
            <color indexed="81"/>
            <rFont val="Tahoma"/>
            <family val="2"/>
          </rPr>
          <t xml:space="preserve">Waiver close out approved.
</t>
        </r>
      </text>
    </comment>
    <comment ref="B224" authorId="3" shapeId="0" xr:uid="{2FE64BA9-DC8F-4FB1-A47E-AA667175B987}">
      <text>
        <r>
          <rPr>
            <b/>
            <sz val="8"/>
            <color indexed="81"/>
            <rFont val="Tahoma"/>
            <family val="2"/>
          </rPr>
          <t xml:space="preserve">Note: this waiver is continuation of 800/SG/141209/191 which needs to remain active for continual  extension of competency. Both can be closed when current competency assessments have been completed at end of June 2010.
01/07/2010 </t>
        </r>
        <r>
          <rPr>
            <sz val="8"/>
            <color indexed="81"/>
            <rFont val="Tahoma"/>
            <family val="2"/>
          </rPr>
          <t xml:space="preserve">Emailed Trevor Moore asking for close out of this waiver
</t>
        </r>
        <r>
          <rPr>
            <b/>
            <sz val="8"/>
            <color indexed="81"/>
            <rFont val="Tahoma"/>
            <family val="2"/>
          </rPr>
          <t>07/07/2010 Waiver closed. Waiver no longer required as all Competencies should be valid unless covered by waiver for individual companies/staff</t>
        </r>
      </text>
    </comment>
    <comment ref="B225" authorId="3" shapeId="0" xr:uid="{668DEA3D-CF04-4E28-B893-10EE28AE7E9A}">
      <text>
        <r>
          <rPr>
            <b/>
            <sz val="8"/>
            <color indexed="81"/>
            <rFont val="Tahoma"/>
            <family val="2"/>
          </rPr>
          <t xml:space="preserve">31/05/2010 </t>
        </r>
        <r>
          <rPr>
            <sz val="8"/>
            <color indexed="81"/>
            <rFont val="Tahoma"/>
            <family val="2"/>
          </rPr>
          <t xml:space="preserve">Number requested by Henry Spurling, Ansaldo STS for the use of Powerware UPS at Mangoola Coal loop. </t>
        </r>
      </text>
    </comment>
    <comment ref="B226" authorId="3" shapeId="0" xr:uid="{4371345D-FC2F-4ADE-895E-300001C24602}">
      <text>
        <r>
          <rPr>
            <b/>
            <sz val="8"/>
            <color indexed="81"/>
            <rFont val="Tahoma"/>
            <family val="2"/>
          </rPr>
          <t xml:space="preserve">31/05/2010 </t>
        </r>
        <r>
          <rPr>
            <sz val="8"/>
            <color indexed="81"/>
            <rFont val="Tahoma"/>
            <family val="2"/>
          </rPr>
          <t xml:space="preserve">Number requested by Anurag Mahajan for the usage of non type approved Communication Equipment - Westermo TD36LV for Microlok Commumications 
</t>
        </r>
        <r>
          <rPr>
            <b/>
            <sz val="8"/>
            <color indexed="81"/>
            <rFont val="Tahoma"/>
            <family val="2"/>
          </rPr>
          <t xml:space="preserve">16/06/2010 </t>
        </r>
        <r>
          <rPr>
            <sz val="8"/>
            <color indexed="81"/>
            <rFont val="Tahoma"/>
            <family val="2"/>
          </rPr>
          <t xml:space="preserve">Waiver received drom Anurag. Forwarded to Ben Leske and Ken Driver for endorsement
</t>
        </r>
        <r>
          <rPr>
            <b/>
            <sz val="8"/>
            <color indexed="81"/>
            <rFont val="Tahoma"/>
            <family val="2"/>
          </rPr>
          <t xml:space="preserve">30/06/2010 </t>
        </r>
        <r>
          <rPr>
            <sz val="8"/>
            <color indexed="81"/>
            <rFont val="Tahoma"/>
            <family val="2"/>
          </rPr>
          <t xml:space="preserve">Ken Driver said this was for CRN and had sent to John Gifford for endorsement as this was his area of responsibility.
</t>
        </r>
        <r>
          <rPr>
            <b/>
            <sz val="8"/>
            <color indexed="81"/>
            <rFont val="Tahoma"/>
            <family val="2"/>
          </rPr>
          <t xml:space="preserve">06/07/2010 </t>
        </r>
        <r>
          <rPr>
            <sz val="8"/>
            <color indexed="81"/>
            <rFont val="Tahoma"/>
            <family val="2"/>
          </rPr>
          <t xml:space="preserve">Forwarded to Scott Chapman for endorsement if applicable to CRN. 
</t>
        </r>
        <r>
          <rPr>
            <b/>
            <sz val="8"/>
            <color indexed="81"/>
            <rFont val="Tahoma"/>
            <family val="2"/>
          </rPr>
          <t xml:space="preserve">08/07/2010 </t>
        </r>
        <r>
          <rPr>
            <sz val="8"/>
            <color indexed="81"/>
            <rFont val="Tahoma"/>
            <family val="2"/>
          </rPr>
          <t xml:space="preserve">Endorsed waiver received from Scott Chapman and submitted to John Furness for approval
</t>
        </r>
        <r>
          <rPr>
            <b/>
            <sz val="8"/>
            <color indexed="81"/>
            <rFont val="Tahoma"/>
            <family val="2"/>
          </rPr>
          <t>08/07/2010</t>
        </r>
        <r>
          <rPr>
            <sz val="8"/>
            <color indexed="81"/>
            <rFont val="Tahoma"/>
            <family val="2"/>
          </rPr>
          <t xml:space="preserve"> John Furness approved but wants endorsement from either Trevor Moore or John Gifford before the waiver is issued
</t>
        </r>
        <r>
          <rPr>
            <b/>
            <sz val="8"/>
            <color indexed="81"/>
            <rFont val="Tahoma"/>
            <family val="2"/>
          </rPr>
          <t xml:space="preserve">16/07/2010 </t>
        </r>
        <r>
          <rPr>
            <sz val="8"/>
            <color indexed="81"/>
            <rFont val="Tahoma"/>
            <family val="2"/>
          </rPr>
          <t xml:space="preserve">Emailed John Gifford and Trevor Moore again asking for endorsement from either 
</t>
        </r>
        <r>
          <rPr>
            <b/>
            <sz val="8"/>
            <color indexed="81"/>
            <rFont val="Tahoma"/>
            <family val="2"/>
          </rPr>
          <t xml:space="preserve">20/07/2010 </t>
        </r>
        <r>
          <rPr>
            <sz val="8"/>
            <color indexed="81"/>
            <rFont val="Tahoma"/>
            <family val="2"/>
          </rPr>
          <t xml:space="preserve">John Furness confirmed that waiver was ok to issue as John Gifford and Trevor Moore had had enough time to respond
</t>
        </r>
        <r>
          <rPr>
            <b/>
            <sz val="8"/>
            <color indexed="81"/>
            <rFont val="Tahoma"/>
            <family val="2"/>
          </rPr>
          <t xml:space="preserve">25/05/2011 </t>
        </r>
        <r>
          <rPr>
            <sz val="8"/>
            <color indexed="81"/>
            <rFont val="Tahoma"/>
            <family val="2"/>
          </rPr>
          <t xml:space="preserve">Trevor Watkins emailed Trevor Moore (cc: Scott Chapman, Stephen Angelucci, Gordon Hartland) that 500/SG/310510/219 and 300/SG/200509/162 are both due to expire 10 June 2011. Awaiting Type Approval from Trevor Moore otherwise have to renew waiver. 
</t>
        </r>
        <r>
          <rPr>
            <b/>
            <sz val="8"/>
            <color indexed="81"/>
            <rFont val="Tahoma"/>
            <family val="2"/>
          </rPr>
          <t>30/05/2011</t>
        </r>
        <r>
          <rPr>
            <sz val="8"/>
            <color indexed="81"/>
            <rFont val="Tahoma"/>
            <family val="2"/>
          </rPr>
          <t xml:space="preserve"> Chased up Trevor Moore (cc: Trevor Watkins) re: Type Approvals to be issued rather than renewing waivers as unlikely to be approved.
</t>
        </r>
        <r>
          <rPr>
            <b/>
            <sz val="8"/>
            <color indexed="81"/>
            <rFont val="Tahoma"/>
            <family val="2"/>
          </rPr>
          <t>28/06/2011</t>
        </r>
        <r>
          <rPr>
            <sz val="8"/>
            <color indexed="81"/>
            <rFont val="Tahoma"/>
            <family val="2"/>
          </rPr>
          <t xml:space="preserve"> Emailed Trevor Moore, John Furness &amp; Trevor Watkins that this waiver expired 10 June 2011 so will need type approval asap to close out the waiver.
</t>
        </r>
        <r>
          <rPr>
            <b/>
            <sz val="8"/>
            <color indexed="81"/>
            <rFont val="Tahoma"/>
            <family val="2"/>
          </rPr>
          <t xml:space="preserve">13/09/2011 </t>
        </r>
        <r>
          <rPr>
            <sz val="8"/>
            <color indexed="81"/>
            <rFont val="Tahoma"/>
            <family val="2"/>
          </rPr>
          <t xml:space="preserve">Chased up Trevor Moore (&amp; John Furness) to check status of Type Approval?
</t>
        </r>
        <r>
          <rPr>
            <b/>
            <sz val="8"/>
            <color indexed="81"/>
            <rFont val="Tahoma"/>
            <family val="2"/>
          </rPr>
          <t xml:space="preserve">21/11/2011 </t>
        </r>
        <r>
          <rPr>
            <sz val="8"/>
            <color indexed="81"/>
            <rFont val="Tahoma"/>
            <family val="2"/>
          </rPr>
          <t xml:space="preserve">Trevor Watkins emailed chasing up interim type approval...
</t>
        </r>
        <r>
          <rPr>
            <b/>
            <sz val="8"/>
            <color indexed="81"/>
            <rFont val="Tahoma"/>
            <family val="2"/>
          </rPr>
          <t xml:space="preserve">5/03/2013 </t>
        </r>
        <r>
          <rPr>
            <sz val="8"/>
            <color indexed="81"/>
            <rFont val="Tahoma"/>
            <family val="2"/>
          </rPr>
          <t xml:space="preserve">Proposed for close out as was CRN &amp; should have been closed out at handover of CRN.
John Furness recommended for close out.
</t>
        </r>
        <r>
          <rPr>
            <b/>
            <sz val="8"/>
            <color indexed="81"/>
            <rFont val="Tahoma"/>
            <family val="2"/>
          </rPr>
          <t xml:space="preserve">14/03/2013 </t>
        </r>
        <r>
          <rPr>
            <sz val="8"/>
            <color indexed="81"/>
            <rFont val="Tahoma"/>
            <family val="2"/>
          </rPr>
          <t xml:space="preserve">Phil Campbell approved close out. Close out statement: "CRN no longer controlled by ARTC".
</t>
        </r>
      </text>
    </comment>
    <comment ref="B227" authorId="3" shapeId="0" xr:uid="{5C020EB0-FE1A-4B22-9254-0FD396B5F1BE}">
      <text>
        <r>
          <rPr>
            <b/>
            <sz val="8"/>
            <color indexed="81"/>
            <rFont val="Tahoma"/>
            <family val="2"/>
          </rPr>
          <t xml:space="preserve">08/06/2010 </t>
        </r>
        <r>
          <rPr>
            <sz val="8"/>
            <color indexed="81"/>
            <rFont val="Tahoma"/>
            <family val="2"/>
          </rPr>
          <t xml:space="preserve">Number requested by Phillip Noreika, SIA for Seymour - trisan battery not type approved
</t>
        </r>
        <r>
          <rPr>
            <b/>
            <sz val="8"/>
            <color indexed="81"/>
            <rFont val="Tahoma"/>
            <family val="2"/>
          </rPr>
          <t xml:space="preserve">08/06/2010 </t>
        </r>
        <r>
          <rPr>
            <sz val="8"/>
            <color indexed="81"/>
            <rFont val="Tahoma"/>
            <family val="2"/>
          </rPr>
          <t xml:space="preserve">Waiver sent by Phillip to Ken Driver, TM and David Scanlon for endorsement. TM in Adelaide today and tomorrow so printed a copy and left with him.
</t>
        </r>
        <r>
          <rPr>
            <b/>
            <sz val="8"/>
            <color indexed="81"/>
            <rFont val="Tahoma"/>
            <family val="2"/>
          </rPr>
          <t xml:space="preserve">09/06/2010 </t>
        </r>
        <r>
          <rPr>
            <sz val="8"/>
            <color indexed="81"/>
            <rFont val="Tahoma"/>
            <family val="2"/>
          </rPr>
          <t xml:space="preserve">Ken Driver informed that John Gifford is now Signal Manager North South and forwarded to him for endorsement.
</t>
        </r>
        <r>
          <rPr>
            <b/>
            <sz val="8"/>
            <color indexed="81"/>
            <rFont val="Tahoma"/>
            <family val="2"/>
          </rPr>
          <t>09/06/2010 Phillip Noreika emailed to say waivre now Not Required. Trevor Moore discussed waiver with SIA and alternative arrangement was reached as explained in email from Phillip.</t>
        </r>
      </text>
    </comment>
    <comment ref="B228" authorId="3" shapeId="0" xr:uid="{C0B369E2-87DF-44E8-8B83-BC9D0BD0FE01}">
      <text>
        <r>
          <rPr>
            <b/>
            <sz val="8"/>
            <color indexed="81"/>
            <rFont val="Tahoma"/>
            <family val="2"/>
          </rPr>
          <t xml:space="preserve">23/06/2010 </t>
        </r>
        <r>
          <rPr>
            <sz val="8"/>
            <color indexed="81"/>
            <rFont val="Tahoma"/>
            <family val="2"/>
          </rPr>
          <t xml:space="preserve">One of four waiver numbers issued to Jeanette Aitken (consulting to ARTC for Trevor Moore) to extend competency assessment deadlines. A waiver will be issued for an individual company.
</t>
        </r>
        <r>
          <rPr>
            <b/>
            <sz val="8"/>
            <color indexed="81"/>
            <rFont val="Tahoma"/>
            <family val="2"/>
          </rPr>
          <t xml:space="preserve">29/06/2010 </t>
        </r>
        <r>
          <rPr>
            <sz val="8"/>
            <color indexed="81"/>
            <rFont val="Tahoma"/>
            <family val="2"/>
          </rPr>
          <t xml:space="preserve">Waiver for UTS Rail submitted by Trevor Moore. Approved by John Furness and forwarded to Rob Rath for config management sign off.
</t>
        </r>
        <r>
          <rPr>
            <b/>
            <sz val="8"/>
            <color indexed="81"/>
            <rFont val="Tahoma"/>
            <family val="2"/>
          </rPr>
          <t xml:space="preserve">Note: number was issued as 800/SG/230610/221 but submitted as 800/SG/200510/221 - updated register to show number as submitted
20/07/2010 </t>
        </r>
        <r>
          <rPr>
            <sz val="8"/>
            <color indexed="81"/>
            <rFont val="Tahoma"/>
            <family val="2"/>
          </rPr>
          <t xml:space="preserve">Description updated to read "The Regulators in NSW and Victoria and S Australia have </t>
        </r>
        <r>
          <rPr>
            <b/>
            <sz val="8"/>
            <color indexed="81"/>
            <rFont val="Tahoma"/>
            <family val="2"/>
          </rPr>
          <t>noted</t>
        </r>
        <r>
          <rPr>
            <sz val="8"/>
            <color indexed="81"/>
            <rFont val="Tahoma"/>
            <family val="2"/>
          </rPr>
          <t xml:space="preserve"> the new Standard..." instead of </t>
        </r>
        <r>
          <rPr>
            <b/>
            <sz val="8"/>
            <color indexed="81"/>
            <rFont val="Tahoma"/>
            <family val="2"/>
          </rPr>
          <t xml:space="preserve">endorsed </t>
        </r>
        <r>
          <rPr>
            <sz val="8"/>
            <color indexed="81"/>
            <rFont val="Tahoma"/>
            <family val="2"/>
          </rPr>
          <t xml:space="preserve">as per the July R&amp;SC
</t>
        </r>
        <r>
          <rPr>
            <b/>
            <sz val="8"/>
            <color indexed="81"/>
            <rFont val="Tahoma"/>
            <family val="2"/>
          </rPr>
          <t xml:space="preserve">24/08/2010 </t>
        </r>
        <r>
          <rPr>
            <sz val="8"/>
            <color indexed="81"/>
            <rFont val="Tahoma"/>
            <family val="2"/>
          </rPr>
          <t xml:space="preserve">Trevor Moore prepared renewal but John Furness would not approve. Await further instruction from Trevor Moore
</t>
        </r>
        <r>
          <rPr>
            <b/>
            <sz val="8"/>
            <color indexed="81"/>
            <rFont val="Tahoma"/>
            <family val="2"/>
          </rPr>
          <t>30/06/2010 Closed out by John Furness "time expired". Competency waivers will no longer be approved.</t>
        </r>
      </text>
    </comment>
    <comment ref="B229" authorId="3" shapeId="0" xr:uid="{6084E993-BC81-42B1-A515-7E346E552272}">
      <text>
        <r>
          <rPr>
            <b/>
            <sz val="8"/>
            <color indexed="81"/>
            <rFont val="Tahoma"/>
            <family val="2"/>
          </rPr>
          <t xml:space="preserve">23/06/2010 </t>
        </r>
        <r>
          <rPr>
            <sz val="8"/>
            <color indexed="81"/>
            <rFont val="Tahoma"/>
            <family val="2"/>
          </rPr>
          <t xml:space="preserve">One of four waiver numbers issued to Jeanette Aitken (consulting to ARTC for Trevor Moore) to extend competency assessment deadlines. A waiver will be issued for an individual company.
</t>
        </r>
        <r>
          <rPr>
            <b/>
            <sz val="8"/>
            <color indexed="81"/>
            <rFont val="Tahoma"/>
            <family val="2"/>
          </rPr>
          <t>Note: number was issued as 800/SG/230610/222 but submitted as 800/SG/200510/222 - updated register to show number as submitted
20/07/2010</t>
        </r>
        <r>
          <rPr>
            <sz val="8"/>
            <color indexed="81"/>
            <rFont val="Tahoma"/>
            <family val="2"/>
          </rPr>
          <t xml:space="preserve"> Description updated to read "The Regulators in NSW and Victoria and S Australia have </t>
        </r>
        <r>
          <rPr>
            <b/>
            <sz val="8"/>
            <color indexed="81"/>
            <rFont val="Tahoma"/>
            <family val="2"/>
          </rPr>
          <t>noted</t>
        </r>
        <r>
          <rPr>
            <sz val="8"/>
            <color indexed="81"/>
            <rFont val="Tahoma"/>
            <family val="2"/>
          </rPr>
          <t xml:space="preserve"> the new Standard..." instead of </t>
        </r>
        <r>
          <rPr>
            <b/>
            <sz val="8"/>
            <color indexed="81"/>
            <rFont val="Tahoma"/>
            <family val="2"/>
          </rPr>
          <t xml:space="preserve">endorsed </t>
        </r>
        <r>
          <rPr>
            <sz val="8"/>
            <color indexed="81"/>
            <rFont val="Tahoma"/>
            <family val="2"/>
          </rPr>
          <t xml:space="preserve">as per the July R&amp;SC
</t>
        </r>
        <r>
          <rPr>
            <b/>
            <sz val="8"/>
            <color indexed="81"/>
            <rFont val="Tahoma"/>
            <family val="2"/>
          </rPr>
          <t xml:space="preserve">30/07/2010 </t>
        </r>
        <r>
          <rPr>
            <sz val="8"/>
            <color indexed="81"/>
            <rFont val="Tahoma"/>
            <family val="2"/>
          </rPr>
          <t xml:space="preserve">Waiver extended from 01/08/2010 until 16/08/2010 as per request from Trevor Moore
</t>
        </r>
        <r>
          <rPr>
            <b/>
            <sz val="8"/>
            <color indexed="81"/>
            <rFont val="Tahoma"/>
            <family val="2"/>
          </rPr>
          <t>24/08/2010</t>
        </r>
        <r>
          <rPr>
            <sz val="8"/>
            <color indexed="81"/>
            <rFont val="Tahoma"/>
            <family val="2"/>
          </rPr>
          <t xml:space="preserve"> Trevor Moore prepared renewal but John Furness would not approve. Await further instruction from Trevor Moore
</t>
        </r>
        <r>
          <rPr>
            <b/>
            <sz val="8"/>
            <color indexed="81"/>
            <rFont val="Tahoma"/>
            <family val="2"/>
          </rPr>
          <t>30/06/2010 Closed out by John Furness "time expired". Competency waivers will no longer be approved.</t>
        </r>
      </text>
    </comment>
    <comment ref="B230" authorId="3" shapeId="0" xr:uid="{D98BE189-F44E-4B16-96A3-DB4AE2134B78}">
      <text>
        <r>
          <rPr>
            <b/>
            <sz val="8"/>
            <color indexed="81"/>
            <rFont val="Tahoma"/>
            <family val="2"/>
          </rPr>
          <t xml:space="preserve">23/06/2010 </t>
        </r>
        <r>
          <rPr>
            <sz val="8"/>
            <color indexed="81"/>
            <rFont val="Tahoma"/>
            <family val="2"/>
          </rPr>
          <t xml:space="preserve">One of four waiver numbers issued to Jeanette Aitken (consulting to ARTC for Trevor Moore) to extend competency assessment deadlines. A waiver will be issued for an individual company.
</t>
        </r>
        <r>
          <rPr>
            <b/>
            <sz val="8"/>
            <color indexed="81"/>
            <rFont val="Tahoma"/>
            <family val="2"/>
          </rPr>
          <t>Note: number was issued as 800/SG/230610/223 but submitted as 800/SG/200510/223 - updated register to show number as submitted
20/07/2010</t>
        </r>
        <r>
          <rPr>
            <sz val="8"/>
            <color indexed="81"/>
            <rFont val="Tahoma"/>
            <family val="2"/>
          </rPr>
          <t xml:space="preserve"> Description updated to read "The Regulators in NSW and Victoria and S Australia have </t>
        </r>
        <r>
          <rPr>
            <b/>
            <sz val="8"/>
            <color indexed="81"/>
            <rFont val="Tahoma"/>
            <family val="2"/>
          </rPr>
          <t>noted</t>
        </r>
        <r>
          <rPr>
            <sz val="8"/>
            <color indexed="81"/>
            <rFont val="Tahoma"/>
            <family val="2"/>
          </rPr>
          <t xml:space="preserve"> the new Standard..." instead of </t>
        </r>
        <r>
          <rPr>
            <b/>
            <sz val="8"/>
            <color indexed="81"/>
            <rFont val="Tahoma"/>
            <family val="2"/>
          </rPr>
          <t>endorsed</t>
        </r>
        <r>
          <rPr>
            <sz val="8"/>
            <color indexed="81"/>
            <rFont val="Tahoma"/>
            <family val="2"/>
          </rPr>
          <t xml:space="preserve"> as per the July R&amp;SC.
</t>
        </r>
        <r>
          <rPr>
            <b/>
            <sz val="8"/>
            <color indexed="81"/>
            <rFont val="Tahoma"/>
            <family val="2"/>
          </rPr>
          <t xml:space="preserve">24/08/2010 </t>
        </r>
        <r>
          <rPr>
            <sz val="8"/>
            <color indexed="81"/>
            <rFont val="Tahoma"/>
            <family val="2"/>
          </rPr>
          <t xml:space="preserve">Trevor Moore prepared renewal but John Furness would not approve. Await further instruction from Trevor Moore
</t>
        </r>
        <r>
          <rPr>
            <b/>
            <sz val="8"/>
            <color indexed="81"/>
            <rFont val="Tahoma"/>
            <family val="2"/>
          </rPr>
          <t>30/06/2010 Closed out by John Furness "time expired". Competency waivers will no longer be approved.</t>
        </r>
      </text>
    </comment>
    <comment ref="B231" authorId="3" shapeId="0" xr:uid="{2BD27145-0A15-4E42-BB81-9F7466DEC5F2}">
      <text>
        <r>
          <rPr>
            <b/>
            <sz val="8"/>
            <color indexed="81"/>
            <rFont val="Tahoma"/>
            <family val="2"/>
          </rPr>
          <t>20/07/2010</t>
        </r>
        <r>
          <rPr>
            <sz val="8"/>
            <color indexed="81"/>
            <rFont val="Tahoma"/>
            <family val="2"/>
          </rPr>
          <t xml:space="preserve"> Description updated to read "The Regulators in NSW and Victoria and S Australia have </t>
        </r>
        <r>
          <rPr>
            <b/>
            <sz val="8"/>
            <color indexed="81"/>
            <rFont val="Tahoma"/>
            <family val="2"/>
          </rPr>
          <t>noted</t>
        </r>
        <r>
          <rPr>
            <sz val="8"/>
            <color indexed="81"/>
            <rFont val="Tahoma"/>
            <family val="2"/>
          </rPr>
          <t xml:space="preserve"> the new Standard..." instead of </t>
        </r>
        <r>
          <rPr>
            <b/>
            <sz val="8"/>
            <color indexed="81"/>
            <rFont val="Tahoma"/>
            <family val="2"/>
          </rPr>
          <t>endorsed</t>
        </r>
        <r>
          <rPr>
            <sz val="8"/>
            <color indexed="81"/>
            <rFont val="Tahoma"/>
            <family val="2"/>
          </rPr>
          <t xml:space="preserve"> as per the July R&amp;SC.
</t>
        </r>
        <r>
          <rPr>
            <b/>
            <sz val="8"/>
            <color indexed="81"/>
            <rFont val="Tahoma"/>
            <family val="2"/>
          </rPr>
          <t>24/08/2010</t>
        </r>
        <r>
          <rPr>
            <sz val="8"/>
            <color indexed="81"/>
            <rFont val="Tahoma"/>
            <family val="2"/>
          </rPr>
          <t xml:space="preserve"> Trevor Moore prepared renewal but John Furness would not approve. Await further instruction from Trevor Moore
</t>
        </r>
        <r>
          <rPr>
            <b/>
            <sz val="8"/>
            <color indexed="81"/>
            <rFont val="Tahoma"/>
            <family val="2"/>
          </rPr>
          <t>30/06/2010 Closed out by John Furness "time expired". Competency waivers will no longer be approved</t>
        </r>
        <r>
          <rPr>
            <sz val="8"/>
            <color indexed="81"/>
            <rFont val="Tahoma"/>
            <family val="2"/>
          </rPr>
          <t>.</t>
        </r>
      </text>
    </comment>
    <comment ref="B232" authorId="3" shapeId="0" xr:uid="{EC702080-AF23-4606-8D3F-6A80B34258F3}">
      <text>
        <r>
          <rPr>
            <b/>
            <sz val="8"/>
            <color indexed="81"/>
            <rFont val="Tahoma"/>
            <family val="2"/>
          </rPr>
          <t>20/07/2010</t>
        </r>
        <r>
          <rPr>
            <sz val="8"/>
            <color indexed="81"/>
            <rFont val="Tahoma"/>
            <family val="2"/>
          </rPr>
          <t xml:space="preserve"> Description updated to read "The Regulators in NSW and Victoria and S Australia have </t>
        </r>
        <r>
          <rPr>
            <b/>
            <sz val="8"/>
            <color indexed="81"/>
            <rFont val="Tahoma"/>
            <family val="2"/>
          </rPr>
          <t>noted</t>
        </r>
        <r>
          <rPr>
            <sz val="8"/>
            <color indexed="81"/>
            <rFont val="Tahoma"/>
            <family val="2"/>
          </rPr>
          <t xml:space="preserve"> the new Standard..." instead of </t>
        </r>
        <r>
          <rPr>
            <b/>
            <sz val="8"/>
            <color indexed="81"/>
            <rFont val="Tahoma"/>
            <family val="2"/>
          </rPr>
          <t>endorsed</t>
        </r>
        <r>
          <rPr>
            <sz val="8"/>
            <color indexed="81"/>
            <rFont val="Tahoma"/>
            <family val="2"/>
          </rPr>
          <t xml:space="preserve"> as per the July R&amp;SC.
</t>
        </r>
        <r>
          <rPr>
            <b/>
            <sz val="8"/>
            <color indexed="81"/>
            <rFont val="Tahoma"/>
            <family val="2"/>
          </rPr>
          <t xml:space="preserve">24/08/2010 </t>
        </r>
        <r>
          <rPr>
            <sz val="8"/>
            <color indexed="81"/>
            <rFont val="Tahoma"/>
            <family val="2"/>
          </rPr>
          <t xml:space="preserve">Trevor Moore prepared renewal but John Furness would not approve. Await further instruction from Trevor Moore
</t>
        </r>
        <r>
          <rPr>
            <b/>
            <sz val="8"/>
            <color indexed="81"/>
            <rFont val="Tahoma"/>
            <family val="2"/>
          </rPr>
          <t>30/06/2010 Closed out by John Furness "time expired". Competency waivers will no longer be approved.</t>
        </r>
      </text>
    </comment>
    <comment ref="B233" authorId="3" shapeId="0" xr:uid="{46EF9561-6B08-40A9-84FA-4FD4B70F69B7}">
      <text>
        <r>
          <rPr>
            <b/>
            <sz val="8"/>
            <color indexed="81"/>
            <rFont val="Tahoma"/>
            <family val="2"/>
          </rPr>
          <t xml:space="preserve">26/07/2010 </t>
        </r>
        <r>
          <rPr>
            <sz val="8"/>
            <color indexed="81"/>
            <rFont val="Tahoma"/>
            <family val="2"/>
          </rPr>
          <t xml:space="preserve">Only approved by John Furness on 26/07/2010 even though the date on the EWAF says 30/06/2010
</t>
        </r>
        <r>
          <rPr>
            <b/>
            <sz val="8"/>
            <color indexed="81"/>
            <rFont val="Tahoma"/>
            <family val="2"/>
          </rPr>
          <t>6/12/2010</t>
        </r>
        <r>
          <rPr>
            <sz val="8"/>
            <color indexed="81"/>
            <rFont val="Tahoma"/>
            <family val="2"/>
          </rPr>
          <t xml:space="preserve"> Emailed Trevor Moore asking for renewal or close out by end of month
</t>
        </r>
        <r>
          <rPr>
            <b/>
            <sz val="8"/>
            <color indexed="81"/>
            <rFont val="Tahoma"/>
            <family val="2"/>
          </rPr>
          <t>9/12/2010 Trevor Watkins highlighted this waiver as applying to CRN. Inform Trevor if waiver is closed or renewed.
4/2/2011 Waiver closed - Statements of Competency for Signals Staff have been endorsed by ARTC and are current.</t>
        </r>
      </text>
    </comment>
    <comment ref="B234" authorId="3" shapeId="0" xr:uid="{AA25B0B5-CF7C-4FB8-A186-7811BB3F8090}">
      <text>
        <r>
          <rPr>
            <b/>
            <sz val="8"/>
            <color indexed="81"/>
            <rFont val="Tahoma"/>
            <family val="2"/>
          </rPr>
          <t xml:space="preserve">Invensys Rail competency
</t>
        </r>
        <r>
          <rPr>
            <b/>
            <sz val="8"/>
            <color indexed="81"/>
            <rFont val="Tahoma"/>
            <family val="2"/>
          </rPr>
          <t xml:space="preserve">
If these come in make sure they say regulator "noted" not endorsed
30/08/2010 Changed status from Awaiting to Not Required as waivers for competency will not be approved</t>
        </r>
      </text>
    </comment>
    <comment ref="B235" authorId="3" shapeId="0" xr:uid="{5E8B2DAA-2CB4-4D79-81DF-3AAE7BC0DD7C}">
      <text>
        <r>
          <rPr>
            <b/>
            <sz val="8"/>
            <color indexed="81"/>
            <rFont val="Tahoma"/>
            <family val="2"/>
          </rPr>
          <t>Signal Contractors competency
If these come in make sure they say regulator "noted" not endorsed
30/08/2010 Changed status from Awaiting to Not Required as waivers for competency will not be approved</t>
        </r>
      </text>
    </comment>
    <comment ref="B236" authorId="3" shapeId="0" xr:uid="{D20DB4FE-6B51-431D-8404-BA93E2D3035D}">
      <text>
        <r>
          <rPr>
            <b/>
            <sz val="8"/>
            <color indexed="81"/>
            <rFont val="Tahoma"/>
            <family val="2"/>
          </rPr>
          <t>Individuals competency
If these come in make sure they say regulator "noted" not endorsed
30/08/2010 Changed status from Awaiting to Not Required as waivers for competency will not be approved</t>
        </r>
      </text>
    </comment>
    <comment ref="B238" authorId="4" shapeId="0" xr:uid="{4F4E1F71-5DAF-4158-AEAE-1DD1DCB8C5A1}">
      <text>
        <r>
          <rPr>
            <b/>
            <sz val="8"/>
            <color indexed="81"/>
            <rFont val="Tahoma"/>
            <family val="2"/>
          </rPr>
          <t xml:space="preserve">23/08/2011 </t>
        </r>
        <r>
          <rPr>
            <sz val="8"/>
            <color indexed="81"/>
            <rFont val="Tahoma"/>
            <family val="2"/>
          </rPr>
          <t xml:space="preserve">Received docs for alteration from Alice Weatherford.
</t>
        </r>
        <r>
          <rPr>
            <b/>
            <sz val="8"/>
            <color indexed="81"/>
            <rFont val="Tahoma"/>
            <family val="2"/>
          </rPr>
          <t xml:space="preserve">29/08/2011 </t>
        </r>
        <r>
          <rPr>
            <sz val="8"/>
            <color indexed="81"/>
            <rFont val="Tahoma"/>
            <family val="2"/>
          </rPr>
          <t xml:space="preserve">Emailed Trevor Moore for technical review as requested by John Furness.
</t>
        </r>
        <r>
          <rPr>
            <b/>
            <sz val="8"/>
            <color indexed="81"/>
            <rFont val="Tahoma"/>
            <family val="2"/>
          </rPr>
          <t xml:space="preserve">05/09/2011 </t>
        </r>
        <r>
          <rPr>
            <sz val="8"/>
            <color indexed="81"/>
            <rFont val="Tahoma"/>
            <family val="2"/>
          </rPr>
          <t xml:space="preserve">Chased up Trevor Moore.
</t>
        </r>
        <r>
          <rPr>
            <b/>
            <sz val="8"/>
            <color indexed="81"/>
            <rFont val="Tahoma"/>
            <family val="2"/>
          </rPr>
          <t xml:space="preserve">08/09/2011 </t>
        </r>
        <r>
          <rPr>
            <sz val="8"/>
            <color indexed="81"/>
            <rFont val="Tahoma"/>
            <family val="2"/>
          </rPr>
          <t>Re-directed to Ken Driver as requested by John Furness to review content of waiver alteration request as well as existing waiver to update the Standard in order to close out the waiver. Ken is currently updating ESA-11-01 with requirements as requested in EW/SG/0007 which was not approved in favour of amending the Standard.
Ken confirmed he will arrange amendments asap.</t>
        </r>
      </text>
    </comment>
    <comment ref="B240" authorId="3" shapeId="0" xr:uid="{7F509C08-263F-4539-8A5E-A437A595256B}">
      <text>
        <r>
          <rPr>
            <b/>
            <sz val="8"/>
            <color indexed="81"/>
            <rFont val="Tahoma"/>
            <family val="2"/>
          </rPr>
          <t xml:space="preserve">13/07/2010 </t>
        </r>
        <r>
          <rPr>
            <sz val="8"/>
            <color indexed="81"/>
            <rFont val="Tahoma"/>
            <family val="2"/>
          </rPr>
          <t xml:space="preserve">Number requested by Mathew McHugh for track cables down to 0.5 Meg ohms at Thornton(10DT relay neg) , the location supplying this track is being re located in August . I have been advised by Engineer to re test the cable fortnightly until then </t>
        </r>
      </text>
    </comment>
    <comment ref="B241" authorId="3" shapeId="0" xr:uid="{C7CC6653-530F-4745-AB5B-2888175B65B3}">
      <text>
        <r>
          <rPr>
            <b/>
            <sz val="8"/>
            <color indexed="81"/>
            <rFont val="Tahoma"/>
            <family val="2"/>
          </rPr>
          <t xml:space="preserve">13/07/2010 </t>
        </r>
        <r>
          <rPr>
            <sz val="8"/>
            <color indexed="81"/>
            <rFont val="Tahoma"/>
            <family val="2"/>
          </rPr>
          <t xml:space="preserve">Number requested by Alice Weatherford for the use of </t>
        </r>
        <r>
          <rPr>
            <b/>
            <sz val="8"/>
            <color indexed="81"/>
            <rFont val="Tahoma"/>
            <family val="2"/>
          </rPr>
          <t xml:space="preserve">(1) ‘-92’ variants of the RM4 and TR3 series LED signals </t>
        </r>
        <r>
          <rPr>
            <sz val="8"/>
            <color indexed="81"/>
            <rFont val="Tahoma"/>
            <family val="2"/>
          </rPr>
          <t xml:space="preserve">and (2) Ruggedcom RS400 Serial Device Server/Ethernet Switch. Both these components have been used elsewhere in the ARTC network on recent projects but are not covered by a current type approval.  
</t>
        </r>
        <r>
          <rPr>
            <b/>
            <sz val="8"/>
            <color indexed="81"/>
            <rFont val="Tahoma"/>
            <family val="2"/>
          </rPr>
          <t>17/08/2010</t>
        </r>
        <r>
          <rPr>
            <sz val="8"/>
            <color indexed="81"/>
            <rFont val="Tahoma"/>
            <family val="2"/>
          </rPr>
          <t xml:space="preserve"> Waiver submitted by Alice and reviewed by John Furness. John wants comment from Trevor Moore. Emailed Trevor for review. John asked if there was any chance of a quick type approval (within 2 weeks). Note: have been used for 5 years already.
</t>
        </r>
        <r>
          <rPr>
            <b/>
            <sz val="8"/>
            <color indexed="81"/>
            <rFont val="Tahoma"/>
            <family val="2"/>
          </rPr>
          <t xml:space="preserve">26/08/2010 </t>
        </r>
        <r>
          <rPr>
            <sz val="8"/>
            <color indexed="81"/>
            <rFont val="Tahoma"/>
            <family val="2"/>
          </rPr>
          <t xml:space="preserve">Alice chased. Emailed to TM again
</t>
        </r>
        <r>
          <rPr>
            <b/>
            <sz val="8"/>
            <color indexed="81"/>
            <rFont val="Tahoma"/>
            <family val="2"/>
          </rPr>
          <t xml:space="preserve">27/08/2010 </t>
        </r>
        <r>
          <rPr>
            <sz val="8"/>
            <color indexed="81"/>
            <rFont val="Tahoma"/>
            <family val="2"/>
          </rPr>
          <t xml:space="preserve">TM is reviewing and has spoken to Alice. Believe he is updating type approval to include this variant
</t>
        </r>
        <r>
          <rPr>
            <b/>
            <sz val="8"/>
            <color indexed="81"/>
            <rFont val="Tahoma"/>
            <family val="2"/>
          </rPr>
          <t xml:space="preserve">17/09/2010 </t>
        </r>
        <r>
          <rPr>
            <sz val="8"/>
            <color indexed="81"/>
            <rFont val="Tahoma"/>
            <family val="2"/>
          </rPr>
          <t xml:space="preserve">Approved by Mark Skanes on the proviso that Trevor completes type approval for November Risk &amp; Safety Committee. Waiver changed from permanent to temporary (until 30/11/2010)
</t>
        </r>
        <r>
          <rPr>
            <b/>
            <sz val="8"/>
            <color indexed="81"/>
            <rFont val="Tahoma"/>
            <family val="2"/>
          </rPr>
          <t xml:space="preserve">16/11/2010 </t>
        </r>
        <r>
          <rPr>
            <sz val="8"/>
            <color indexed="81"/>
            <rFont val="Tahoma"/>
            <family val="2"/>
          </rPr>
          <t xml:space="preserve">Item approved at November Risk &amp; Safety Committee. Awaiting certificate from Trevor Moore for publication before closing out waiver. 
</t>
        </r>
        <r>
          <rPr>
            <b/>
            <sz val="8"/>
            <color indexed="81"/>
            <rFont val="Tahoma"/>
            <family val="2"/>
          </rPr>
          <t>30/11/2010 Waiver Closed - Item now type approved. Refer TAS 02-1008-IR106 approved by Risk &amp; Safety Committee 8/11/2010 and certificate S-02-10-106</t>
        </r>
      </text>
    </comment>
    <comment ref="B242" authorId="3" shapeId="0" xr:uid="{E608A55C-1DF2-4BD2-95CA-D8A2B5A4F183}">
      <text>
        <r>
          <rPr>
            <b/>
            <sz val="8"/>
            <color indexed="81"/>
            <rFont val="Tahoma"/>
            <family val="2"/>
          </rPr>
          <t>13/07/2010</t>
        </r>
        <r>
          <rPr>
            <sz val="8"/>
            <color indexed="81"/>
            <rFont val="Tahoma"/>
            <family val="2"/>
          </rPr>
          <t xml:space="preserve"> Number requested by Alice Weatherford for the use of (1) ‘-92’ variants of the RM4 and TR3 series LED signals and </t>
        </r>
        <r>
          <rPr>
            <b/>
            <sz val="8"/>
            <color indexed="81"/>
            <rFont val="Tahoma"/>
            <family val="2"/>
          </rPr>
          <t>(2) Ruggedcom RS400 Serial Device Server/Ethernet Switch</t>
        </r>
        <r>
          <rPr>
            <sz val="8"/>
            <color indexed="81"/>
            <rFont val="Tahoma"/>
            <family val="2"/>
          </rPr>
          <t xml:space="preserve">. Both these components have been used elsewhere in the ARTC network on recent projects but are not covered by a current type approval.  </t>
        </r>
      </text>
    </comment>
    <comment ref="B243" authorId="4" shapeId="0" xr:uid="{B234AAEB-5995-4361-A0DE-591500A5929D}">
      <text>
        <r>
          <rPr>
            <b/>
            <sz val="8"/>
            <color indexed="81"/>
            <rFont val="Tahoma"/>
            <family val="2"/>
          </rPr>
          <t xml:space="preserve">24/11/2011 </t>
        </r>
        <r>
          <rPr>
            <sz val="8"/>
            <color indexed="81"/>
            <rFont val="Tahoma"/>
            <family val="2"/>
          </rPr>
          <t>Emailed Dragos Ivanut at Ansaldo STS regarding whether this will be renewed or can I seek close out statement from DM.
Dragos forwarded to Akshaya Malaviya, Daryl Stewart &amp; Trevor Moore - type approval?</t>
        </r>
        <r>
          <rPr>
            <sz val="8"/>
            <color indexed="81"/>
            <rFont val="Tahoma"/>
            <family val="2"/>
          </rPr>
          <t xml:space="preserve">
Dragos submitted waiver application to Clinton Crump for endorsement.
</t>
        </r>
        <r>
          <rPr>
            <b/>
            <sz val="8"/>
            <color indexed="81"/>
            <rFont val="Tahoma"/>
            <family val="2"/>
          </rPr>
          <t xml:space="preserve">25/11/2011 </t>
        </r>
        <r>
          <rPr>
            <sz val="8"/>
            <color indexed="81"/>
            <rFont val="Tahoma"/>
            <family val="2"/>
          </rPr>
          <t xml:space="preserve">Clinton asked Dragos to instead submit type approval.
</t>
        </r>
        <r>
          <rPr>
            <b/>
            <sz val="8"/>
            <color indexed="81"/>
            <rFont val="Tahoma"/>
            <family val="2"/>
          </rPr>
          <t xml:space="preserve">18/01/2013 </t>
        </r>
        <r>
          <rPr>
            <sz val="8"/>
            <color indexed="81"/>
            <rFont val="Tahoma"/>
            <family val="2"/>
          </rPr>
          <t>Scott Chapman provided close out statement: "Eaton 9130 UPS type approved on 10 October 2012, see attached Certificate: TAS-05-1229-128.</t>
        </r>
      </text>
    </comment>
    <comment ref="B245" authorId="3" shapeId="0" xr:uid="{151CB67C-6985-44DF-9BC5-DFF0D8BE3910}">
      <text>
        <r>
          <rPr>
            <b/>
            <sz val="8"/>
            <color indexed="81"/>
            <rFont val="Tahoma"/>
            <family val="2"/>
          </rPr>
          <t xml:space="preserve">29/07/2010 </t>
        </r>
        <r>
          <rPr>
            <sz val="8"/>
            <color indexed="81"/>
            <rFont val="Tahoma"/>
            <family val="2"/>
          </rPr>
          <t xml:space="preserve">Number requested by Peter Burns, SIA for Passing Lane 2 - I seek an Engineering Waiver Approval Number to enable a waiver to be submitted in relation to Passing Lane 2 signal installation. The purpose of the waiver is to allow post mounted signals to be placed close than 2.4m from track centre. The waiver application documentation will set out the circumstances. The project is currently in design phase with no approval to go to construction. Waiver approval is to allow design and planning to proceed. 
</t>
        </r>
        <r>
          <rPr>
            <b/>
            <sz val="8"/>
            <color indexed="81"/>
            <rFont val="Tahoma"/>
            <family val="2"/>
          </rPr>
          <t xml:space="preserve">5/11/2010 </t>
        </r>
        <r>
          <rPr>
            <sz val="8"/>
            <color indexed="81"/>
            <rFont val="Tahoma"/>
            <family val="2"/>
          </rPr>
          <t>Hassan Elaina followed up with Philip Noreika to see if this waiver is required or not.</t>
        </r>
      </text>
    </comment>
    <comment ref="B246" authorId="3" shapeId="0" xr:uid="{5923140F-6375-4B6C-A194-970E615AB1F5}">
      <text>
        <r>
          <rPr>
            <b/>
            <sz val="8"/>
            <color indexed="81"/>
            <rFont val="Tahoma"/>
            <family val="2"/>
          </rPr>
          <t xml:space="preserve">30/07/2010 </t>
        </r>
        <r>
          <rPr>
            <sz val="8"/>
            <color indexed="81"/>
            <rFont val="Tahoma"/>
            <family val="2"/>
          </rPr>
          <t xml:space="preserve">Number requested by Kevin Hure "Vary for the life of the concrete resleepering from Werris Creek to Murulla the requirement of ESM-07-02 section 3.7 (d) requirements for fixed shunt test for this project and location only. Waiver is to allow for a train shunt test to be carried out instead of a fixed shunt test at relay end when certifing track circuits at end of daily possession " 
</t>
        </r>
        <r>
          <rPr>
            <b/>
            <sz val="8"/>
            <color indexed="81"/>
            <rFont val="Tahoma"/>
            <family val="2"/>
          </rPr>
          <t xml:space="preserve">02/08/2010 </t>
        </r>
        <r>
          <rPr>
            <sz val="8"/>
            <color indexed="81"/>
            <rFont val="Tahoma"/>
            <family val="2"/>
          </rPr>
          <t xml:space="preserve">Waiver submitted by Bojan Svigelj. John Furness has asked for comment from Trevor Moore. 
</t>
        </r>
        <r>
          <rPr>
            <b/>
            <sz val="8"/>
            <color indexed="81"/>
            <rFont val="Tahoma"/>
            <family val="2"/>
          </rPr>
          <t xml:space="preserve">06/08/2010 </t>
        </r>
        <r>
          <rPr>
            <sz val="8"/>
            <color indexed="81"/>
            <rFont val="Tahoma"/>
            <family val="2"/>
          </rPr>
          <t xml:space="preserve">Kevin Hure suggested that Trevor had reviewed and signed the waiver. Emailed Trevor requesting copy of signed waiver so John could approve.
</t>
        </r>
        <r>
          <rPr>
            <b/>
            <sz val="8"/>
            <color indexed="81"/>
            <rFont val="Tahoma"/>
            <family val="2"/>
          </rPr>
          <t xml:space="preserve">09/08/2010 </t>
        </r>
        <r>
          <rPr>
            <sz val="8"/>
            <color indexed="81"/>
            <rFont val="Tahoma"/>
            <family val="2"/>
          </rPr>
          <t xml:space="preserve">Endorsement received from Trevor Moore and approved by John Furness. Issued without sign off from Rob Rath who is out of the office this week as the waiver not being issued is impacting on project costs. Forwarded to Rob for sign off.
</t>
        </r>
        <r>
          <rPr>
            <b/>
            <sz val="8"/>
            <color indexed="81"/>
            <rFont val="Tahoma"/>
            <family val="2"/>
          </rPr>
          <t xml:space="preserve">13/08/2010 </t>
        </r>
        <r>
          <rPr>
            <sz val="8"/>
            <color indexed="81"/>
            <rFont val="Tahoma"/>
            <family val="2"/>
          </rPr>
          <t xml:space="preserve">Rob Rath signed of as 9/08/2010
</t>
        </r>
        <r>
          <rPr>
            <b/>
            <sz val="8"/>
            <color indexed="81"/>
            <rFont val="Tahoma"/>
            <family val="2"/>
          </rPr>
          <t>23/12/2010 Waiver closed "Concrete resleepering project completed"</t>
        </r>
        <r>
          <rPr>
            <sz val="8"/>
            <color indexed="81"/>
            <rFont val="Tahoma"/>
            <family val="2"/>
          </rPr>
          <t xml:space="preserve">
</t>
        </r>
      </text>
    </comment>
    <comment ref="B249" authorId="3" shapeId="0" xr:uid="{6B88ADDB-A7A2-43A7-A31A-BB8B85A7A055}">
      <text>
        <r>
          <rPr>
            <b/>
            <sz val="8"/>
            <color indexed="81"/>
            <rFont val="Tahoma"/>
            <family val="2"/>
          </rPr>
          <t xml:space="preserve">12/08/2010 </t>
        </r>
        <r>
          <rPr>
            <sz val="8"/>
            <color indexed="81"/>
            <rFont val="Tahoma"/>
            <family val="2"/>
          </rPr>
          <t xml:space="preserve">Number requested by Trevor Watkins for Elimination of two derailers attached to D Frame Griffith
</t>
        </r>
        <r>
          <rPr>
            <b/>
            <sz val="8"/>
            <color indexed="81"/>
            <rFont val="Tahoma"/>
            <family val="2"/>
          </rPr>
          <t xml:space="preserve">20/09/2010 </t>
        </r>
        <r>
          <rPr>
            <sz val="8"/>
            <color indexed="81"/>
            <rFont val="Tahoma"/>
            <family val="2"/>
          </rPr>
          <t xml:space="preserve">Endorsed waiver submitted by Trevor Watkins. Forwarded to Trevor Moore for recommendation while John Furness is on leave to enable Mark Skanes to review and approve
</t>
        </r>
        <r>
          <rPr>
            <b/>
            <sz val="8"/>
            <color indexed="81"/>
            <rFont val="Tahoma"/>
            <family val="2"/>
          </rPr>
          <t xml:space="preserve">18/11/2011 </t>
        </r>
        <r>
          <rPr>
            <sz val="8"/>
            <color indexed="81"/>
            <rFont val="Tahoma"/>
            <family val="2"/>
          </rPr>
          <t xml:space="preserve">Trevor Watkins advised derailers being reinstalled for retesting frame lever now that other signalling works are complete.
</t>
        </r>
        <r>
          <rPr>
            <b/>
            <sz val="8"/>
            <color indexed="81"/>
            <rFont val="Tahoma"/>
            <family val="2"/>
          </rPr>
          <t xml:space="preserve">02/12/2011 </t>
        </r>
        <r>
          <rPr>
            <sz val="8"/>
            <color indexed="81"/>
            <rFont val="Tahoma"/>
            <family val="2"/>
          </rPr>
          <t xml:space="preserve">EWAF &amp; supporting docs received from Trevor Watkins
</t>
        </r>
        <r>
          <rPr>
            <b/>
            <sz val="8"/>
            <color indexed="81"/>
            <rFont val="Tahoma"/>
            <family val="2"/>
          </rPr>
          <t>11/01/2012</t>
        </r>
        <r>
          <rPr>
            <sz val="8"/>
            <color indexed="81"/>
            <rFont val="Tahoma"/>
            <family val="2"/>
          </rPr>
          <t xml:space="preserve"> Trevor Watkins provided excel version of RA as cut off on scanned copy originally provided with application. Excel spreadsheet provided is only draft of RA. Emailed Trevor Watkins and Mick Sanders for final version.
</t>
        </r>
        <r>
          <rPr>
            <b/>
            <sz val="8"/>
            <color indexed="81"/>
            <rFont val="Tahoma"/>
            <family val="2"/>
          </rPr>
          <t xml:space="preserve">13/01/2012 </t>
        </r>
        <r>
          <rPr>
            <sz val="8"/>
            <color indexed="81"/>
            <rFont val="Tahoma"/>
            <family val="2"/>
          </rPr>
          <t xml:space="preserve">Both Trevor Watkins &amp; Mick Sanders finished with ARTC today. Griffith is part of CRN therefore not part of ARTC Network effective 15 January 2012. Waiver not applicable to ARTC &amp; marked as not required.
</t>
        </r>
      </text>
    </comment>
    <comment ref="B250" authorId="3" shapeId="0" xr:uid="{B41AD064-24C9-4F3D-B484-636E97D5544F}">
      <text>
        <r>
          <rPr>
            <b/>
            <sz val="8"/>
            <color indexed="81"/>
            <rFont val="Tahoma"/>
            <family val="2"/>
          </rPr>
          <t xml:space="preserve">14/09/2010 </t>
        </r>
        <r>
          <rPr>
            <sz val="8"/>
            <color indexed="81"/>
            <rFont val="Tahoma"/>
            <family val="2"/>
          </rPr>
          <t xml:space="preserve">Number requested by Andrew Cardiff, Invensys Rail for "Glenlee 65A Catchpoint", standard SDS14 SSFL
</t>
        </r>
        <r>
          <rPr>
            <b/>
            <sz val="8"/>
            <color indexed="81"/>
            <rFont val="Tahoma"/>
            <family val="2"/>
          </rPr>
          <t xml:space="preserve">14/09/2010 </t>
        </r>
        <r>
          <rPr>
            <sz val="8"/>
            <color indexed="81"/>
            <rFont val="Tahoma"/>
            <family val="2"/>
          </rPr>
          <t xml:space="preserve">Waiver submitted and forwarded to Stephen Fleck for endorsement. Note: number allocated as for Victoria in error - Glenlee is on main South line NSW
</t>
        </r>
        <r>
          <rPr>
            <b/>
            <sz val="8"/>
            <color indexed="81"/>
            <rFont val="Tahoma"/>
            <family val="2"/>
          </rPr>
          <t xml:space="preserve">16/09/2010 </t>
        </r>
        <r>
          <rPr>
            <sz val="8"/>
            <color indexed="81"/>
            <rFont val="Tahoma"/>
            <family val="2"/>
          </rPr>
          <t xml:space="preserve">Hassan emailed to say this may not be needed. He has discussed with Steve Baxter who will talk to Trevor Moore. Emailed Trevor Moore copy of the waiver.
</t>
        </r>
        <r>
          <rPr>
            <b/>
            <sz val="8"/>
            <color indexed="81"/>
            <rFont val="Tahoma"/>
            <family val="2"/>
          </rPr>
          <t xml:space="preserve">20/09/2010 </t>
        </r>
        <r>
          <rPr>
            <sz val="8"/>
            <color indexed="81"/>
            <rFont val="Tahoma"/>
            <family val="2"/>
          </rPr>
          <t xml:space="preserve">Hassan emailed copy of comments from Steve Baxter to Trevor Moore. TM and SB to discuss further. 
</t>
        </r>
        <r>
          <rPr>
            <b/>
            <sz val="8"/>
            <color indexed="81"/>
            <rFont val="Tahoma"/>
            <family val="2"/>
          </rPr>
          <t xml:space="preserve">04/11/2010 </t>
        </r>
        <r>
          <rPr>
            <sz val="8"/>
            <color indexed="81"/>
            <rFont val="Tahoma"/>
            <family val="2"/>
          </rPr>
          <t>Hassan emailed for progress from Trevor. Forwarded email to Trevor</t>
        </r>
      </text>
    </comment>
    <comment ref="B251" authorId="3" shapeId="0" xr:uid="{4027646A-E134-4C63-B5A4-A68CEB42926D}">
      <text>
        <r>
          <rPr>
            <b/>
            <sz val="8"/>
            <color indexed="81"/>
            <rFont val="Tahoma"/>
            <family val="2"/>
          </rPr>
          <t xml:space="preserve">17/09/2010 </t>
        </r>
        <r>
          <rPr>
            <sz val="8"/>
            <color indexed="81"/>
            <rFont val="Tahoma"/>
            <family val="2"/>
          </rPr>
          <t xml:space="preserve">Number requested by Moemedi Goitsemang. AANCSA - According to SDS01 section 1.13.2 a signal protecting the points should be within 300m from the toe of points (TOP). According to ESC-04-01 signal sighting and position standard, secton 2.4.2 the signal protecting the level crossing should be a minimum of 100m from the level crossing. At Wilpinjong the Down Home signal will be protecting both the level crossing and the city end points. As the arrangement is it is impossible to satisfy both requirements, therefore it is proposed that the signal be positioned 350m from the toe of points. 
The purpose of this enquiry is to request a waiver to be allowed to place a protecting signal 350m from the toe of points against SDS01 standard which requires it to be 300 m. 
</t>
        </r>
        <r>
          <rPr>
            <b/>
            <sz val="8"/>
            <color indexed="81"/>
            <rFont val="Tahoma"/>
            <family val="2"/>
          </rPr>
          <t xml:space="preserve">21/09/2010 </t>
        </r>
        <r>
          <rPr>
            <sz val="8"/>
            <color indexed="81"/>
            <rFont val="Tahoma"/>
            <family val="2"/>
          </rPr>
          <t xml:space="preserve">Waiver recieved from Moemedi and forwarded to Clinton Crump for endorsement.
</t>
        </r>
        <r>
          <rPr>
            <b/>
            <sz val="8"/>
            <color indexed="81"/>
            <rFont val="Tahoma"/>
            <family val="2"/>
          </rPr>
          <t xml:space="preserve">24/09/2010 </t>
        </r>
        <r>
          <rPr>
            <sz val="8"/>
            <color indexed="81"/>
            <rFont val="Tahoma"/>
            <family val="2"/>
          </rPr>
          <t xml:space="preserve">Clinton Crump forwarded to Trevor Moore for comment. Daryl Stewart suggested it was a standards issue.
</t>
        </r>
        <r>
          <rPr>
            <b/>
            <sz val="8"/>
            <color indexed="81"/>
            <rFont val="Tahoma"/>
            <family val="2"/>
          </rPr>
          <t xml:space="preserve">24/09/2010 </t>
        </r>
        <r>
          <rPr>
            <sz val="8"/>
            <color indexed="81"/>
            <rFont val="Tahoma"/>
            <family val="2"/>
          </rPr>
          <t xml:space="preserve">Trevor Moore email Moemedi requesting that the waiver be resubmitted with a risk assessment and some other changes.
</t>
        </r>
        <r>
          <rPr>
            <b/>
            <sz val="8"/>
            <color indexed="81"/>
            <rFont val="Tahoma"/>
            <family val="2"/>
          </rPr>
          <t xml:space="preserve">01/10/10 </t>
        </r>
        <r>
          <rPr>
            <sz val="8"/>
            <color indexed="81"/>
            <rFont val="Tahoma"/>
            <family val="2"/>
          </rPr>
          <t xml:space="preserve">Recieved email from Moemedi, waiver re-submitted and risk assessment. Shaneen forwarded to Trevor Moore asking if the resubmitted waiver was ok to go for endorsement
</t>
        </r>
        <r>
          <rPr>
            <b/>
            <sz val="8"/>
            <color indexed="81"/>
            <rFont val="Tahoma"/>
            <family val="2"/>
          </rPr>
          <t xml:space="preserve">15/2/2011 </t>
        </r>
        <r>
          <rPr>
            <sz val="8"/>
            <color indexed="81"/>
            <rFont val="Tahoma"/>
            <family val="2"/>
          </rPr>
          <t xml:space="preserve">Waiver endorsed by Trevor Moore and Clinton Crump. Awaiting sign off from Daryl Stewart.
</t>
        </r>
        <r>
          <rPr>
            <b/>
            <sz val="8"/>
            <color indexed="81"/>
            <rFont val="Tahoma"/>
            <family val="2"/>
          </rPr>
          <t>3/3/2011</t>
        </r>
        <r>
          <rPr>
            <sz val="8"/>
            <color indexed="81"/>
            <rFont val="Tahoma"/>
            <family val="2"/>
          </rPr>
          <t xml:space="preserve"> Submitted to John Furness without Daryl's signoff. John recommended and forwarded to Mark Skanes. Mark asked why this is a waiver as 300 metres is onlly preferable. Emailed Trevor Moore for explanation.
</t>
        </r>
        <r>
          <rPr>
            <b/>
            <sz val="8"/>
            <color indexed="81"/>
            <rFont val="Tahoma"/>
            <family val="2"/>
          </rPr>
          <t xml:space="preserve">21/3/2011 </t>
        </r>
        <r>
          <rPr>
            <sz val="8"/>
            <color indexed="81"/>
            <rFont val="Tahoma"/>
            <family val="2"/>
          </rPr>
          <t xml:space="preserve">Changed status to Not Required following review by Trevor Moore. Trevor will work with project to accept a technical query as part of the project documentation. Trevor agrees standard is only preferrable. </t>
        </r>
      </text>
    </comment>
    <comment ref="B252" authorId="3" shapeId="0" xr:uid="{A48F5F90-BB5C-4D6C-A1BE-FB91FD9444C4}">
      <text>
        <r>
          <rPr>
            <b/>
            <sz val="8"/>
            <color indexed="81"/>
            <rFont val="Tahoma"/>
            <family val="2"/>
          </rPr>
          <t xml:space="preserve">20/09/2010 </t>
        </r>
        <r>
          <rPr>
            <sz val="8"/>
            <color indexed="81"/>
            <rFont val="Tahoma"/>
            <family val="2"/>
          </rPr>
          <t xml:space="preserve">Number requested by Andrew Cardiff, Invensys Rail for GE32 signal post design against SPS11 Section 4.2
</t>
        </r>
        <r>
          <rPr>
            <b/>
            <sz val="8"/>
            <color indexed="81"/>
            <rFont val="Tahoma"/>
            <family val="2"/>
          </rPr>
          <t xml:space="preserve">20/09/2010 </t>
        </r>
        <r>
          <rPr>
            <sz val="8"/>
            <color indexed="81"/>
            <rFont val="Tahoma"/>
            <family val="2"/>
          </rPr>
          <t xml:space="preserve">Waiver received from Andrew Cardiff. Forwarded to Steve Fleck for endorsement
</t>
        </r>
        <r>
          <rPr>
            <b/>
            <sz val="8"/>
            <color indexed="81"/>
            <rFont val="Tahoma"/>
            <family val="2"/>
          </rPr>
          <t xml:space="preserve">21/09/2010 </t>
        </r>
        <r>
          <rPr>
            <sz val="8"/>
            <color indexed="81"/>
            <rFont val="Tahoma"/>
            <family val="2"/>
          </rPr>
          <t xml:space="preserve">Hassan emailed Andrew Cardiff requesting a risk assessment in accordance with SPS 11 and PP-169
</t>
        </r>
        <r>
          <rPr>
            <b/>
            <sz val="8"/>
            <color indexed="81"/>
            <rFont val="Tahoma"/>
            <family val="2"/>
          </rPr>
          <t xml:space="preserve">04/11/2010 </t>
        </r>
        <r>
          <rPr>
            <sz val="8"/>
            <color indexed="81"/>
            <rFont val="Tahoma"/>
            <family val="2"/>
          </rPr>
          <t xml:space="preserve">Hassan emailed Andrew Cardiff to ask if risk assessment was forthcoming
</t>
        </r>
        <r>
          <rPr>
            <b/>
            <sz val="8"/>
            <color indexed="81"/>
            <rFont val="Tahoma"/>
            <family val="2"/>
          </rPr>
          <t xml:space="preserve">04/11/2010 </t>
        </r>
        <r>
          <rPr>
            <sz val="8"/>
            <color indexed="81"/>
            <rFont val="Tahoma"/>
            <family val="2"/>
          </rPr>
          <t xml:space="preserve">Hassan has received risk assessment and will submit waiver and all supporting docs once he has Steve Flecks endorsement
</t>
        </r>
        <r>
          <rPr>
            <b/>
            <sz val="8"/>
            <color indexed="81"/>
            <rFont val="Tahoma"/>
            <family val="2"/>
          </rPr>
          <t xml:space="preserve">08/11/2010 </t>
        </r>
        <r>
          <rPr>
            <sz val="8"/>
            <color indexed="81"/>
            <rFont val="Tahoma"/>
            <family val="2"/>
          </rPr>
          <t xml:space="preserve">Waiver submitted via Hassan. Submitted to John Furness for approval.
</t>
        </r>
        <r>
          <rPr>
            <b/>
            <sz val="8"/>
            <color indexed="81"/>
            <rFont val="Tahoma"/>
            <family val="2"/>
          </rPr>
          <t xml:space="preserve">08/11/2010 </t>
        </r>
        <r>
          <rPr>
            <sz val="8"/>
            <color indexed="81"/>
            <rFont val="Tahoma"/>
            <family val="2"/>
          </rPr>
          <t xml:space="preserve">Reviewed by John Furness but he wants input from Trevor Moore. Sent to Trevor Moore for comment.
</t>
        </r>
        <r>
          <rPr>
            <b/>
            <sz val="8"/>
            <color indexed="81"/>
            <rFont val="Tahoma"/>
            <family val="2"/>
          </rPr>
          <t xml:space="preserve">09/11/2010 </t>
        </r>
        <r>
          <rPr>
            <sz val="8"/>
            <color indexed="81"/>
            <rFont val="Tahoma"/>
            <family val="2"/>
          </rPr>
          <t>Endorsement received from Trevor Moore and Steve Baxter. John reviewed but emailed Dean Button and Richard Crooks for  input. If no response within one week, take waiver back to John for further review.</t>
        </r>
      </text>
    </comment>
    <comment ref="B253" authorId="4" shapeId="0" xr:uid="{0D49B520-F654-4AD9-9FCA-8B88AC08D23D}">
      <text>
        <r>
          <rPr>
            <b/>
            <sz val="8"/>
            <color indexed="81"/>
            <rFont val="Tahoma"/>
            <family val="2"/>
          </rPr>
          <t xml:space="preserve">29/09/2010 </t>
        </r>
        <r>
          <rPr>
            <sz val="8"/>
            <color indexed="81"/>
            <rFont val="Tahoma"/>
            <family val="2"/>
          </rPr>
          <t xml:space="preserve">- requested by Andrew Cardiff, Invensys Rail. Glenlee signal nameplates.
</t>
        </r>
        <r>
          <rPr>
            <b/>
            <sz val="8"/>
            <color indexed="81"/>
            <rFont val="Tahoma"/>
            <family val="2"/>
          </rPr>
          <t>30/10/2010</t>
        </r>
        <r>
          <rPr>
            <sz val="8"/>
            <color indexed="81"/>
            <rFont val="Tahoma"/>
            <family val="2"/>
          </rPr>
          <t xml:space="preserve"> - received form from Andrew Cardiff. Sent off to Steve Fleck for endorsement (Mark Campbell and cc Hassan Elaina)
</t>
        </r>
        <r>
          <rPr>
            <b/>
            <sz val="8"/>
            <color indexed="81"/>
            <rFont val="Tahoma"/>
            <family val="2"/>
          </rPr>
          <t xml:space="preserve">25/10/2010 </t>
        </r>
        <r>
          <rPr>
            <sz val="8"/>
            <color indexed="81"/>
            <rFont val="Tahoma"/>
            <family val="2"/>
          </rPr>
          <t>Hassan followed up with Steve Baxter</t>
        </r>
      </text>
    </comment>
    <comment ref="B254" authorId="3" shapeId="0" xr:uid="{2F3F5EC7-3F9E-4085-A5B7-290FA9F477A5}">
      <text>
        <r>
          <rPr>
            <b/>
            <sz val="8"/>
            <color indexed="81"/>
            <rFont val="Tahoma"/>
            <family val="2"/>
          </rPr>
          <t xml:space="preserve">3/3/2011 </t>
        </r>
        <r>
          <rPr>
            <sz val="8"/>
            <color indexed="81"/>
            <rFont val="Tahoma"/>
            <family val="2"/>
          </rPr>
          <t xml:space="preserve">Email Vicky Cheng at Xstrata Coal (Mark Blaik, Daryl Stewart and Vicki Webster) requesting renewal or close out
</t>
        </r>
        <r>
          <rPr>
            <b/>
            <sz val="8"/>
            <color indexed="81"/>
            <rFont val="Tahoma"/>
            <family val="2"/>
          </rPr>
          <t xml:space="preserve">7/2/2011 </t>
        </r>
        <r>
          <rPr>
            <sz val="8"/>
            <color indexed="81"/>
            <rFont val="Tahoma"/>
            <family val="2"/>
          </rPr>
          <t xml:space="preserve">Renewal received from Vicky Cheng. Endorsed by Clinton Crump. John Furness questioning need for waiver so sent to Trevor Moore for clarification
</t>
        </r>
        <r>
          <rPr>
            <b/>
            <sz val="8"/>
            <color indexed="81"/>
            <rFont val="Tahoma"/>
            <family val="2"/>
          </rPr>
          <t>17/3/2011</t>
        </r>
        <r>
          <rPr>
            <sz val="8"/>
            <color indexed="81"/>
            <rFont val="Tahoma"/>
            <family val="2"/>
          </rPr>
          <t xml:space="preserve"> Close out received from Vicky Cheng and agreed by Clinton Crump. Submitted to Mark Skanes for close out authorisation
</t>
        </r>
        <r>
          <rPr>
            <b/>
            <sz val="8"/>
            <color indexed="81"/>
            <rFont val="Tahoma"/>
            <family val="2"/>
          </rPr>
          <t>17/3/2011 Waiver Closed - council power connected to MA14 SER on 15/3/2011</t>
        </r>
      </text>
    </comment>
    <comment ref="B255" authorId="3" shapeId="0" xr:uid="{DAB7B4E3-3E2F-4A7A-AFA5-DA7D1193553D}">
      <text>
        <r>
          <rPr>
            <b/>
            <sz val="8"/>
            <color indexed="81"/>
            <rFont val="Tahoma"/>
            <family val="2"/>
          </rPr>
          <t xml:space="preserve">19/10/2010 </t>
        </r>
        <r>
          <rPr>
            <sz val="8"/>
            <color indexed="81"/>
            <rFont val="Tahoma"/>
            <family val="2"/>
          </rPr>
          <t xml:space="preserve">Number requested by Kamal Chandwani for Siemens S700V in-bearer point machine with Spherolocks are to be installed on PRE manufactured turnouts in Mangoola Coal Loop - 54 Turnout. A waiver is required until the Siemens S700V receives ARTC type approval. 
</t>
        </r>
        <r>
          <rPr>
            <b/>
            <sz val="8"/>
            <color indexed="81"/>
            <rFont val="Tahoma"/>
            <family val="2"/>
          </rPr>
          <t>28/10/2010</t>
        </r>
        <r>
          <rPr>
            <sz val="8"/>
            <color indexed="81"/>
            <rFont val="Tahoma"/>
            <family val="2"/>
          </rPr>
          <t xml:space="preserve"> Waiver received from Michael Moffat, Xstrata Coal (with no number on waiver). Trevor Moore has suggested doing one waiver which covers all Hunter Valley and will enable close out of 3 expired waiver 166/170/171 
</t>
        </r>
        <r>
          <rPr>
            <b/>
            <sz val="8"/>
            <color indexed="81"/>
            <rFont val="Tahoma"/>
            <family val="2"/>
          </rPr>
          <t xml:space="preserve">29/10/2010 </t>
        </r>
        <r>
          <rPr>
            <sz val="8"/>
            <color indexed="81"/>
            <rFont val="Tahoma"/>
            <family val="2"/>
          </rPr>
          <t xml:space="preserve">Draft HV waiver sent to Trevor Moore for checking
</t>
        </r>
        <r>
          <rPr>
            <b/>
            <sz val="8"/>
            <color indexed="81"/>
            <rFont val="Tahoma"/>
            <family val="2"/>
          </rPr>
          <t xml:space="preserve">1/11/2010 </t>
        </r>
        <r>
          <rPr>
            <sz val="8"/>
            <color indexed="81"/>
            <rFont val="Tahoma"/>
            <family val="2"/>
          </rPr>
          <t xml:space="preserve">Trevor Moore endorsed waiver. Submitted to Clinton Crump for endorsement
</t>
        </r>
        <r>
          <rPr>
            <b/>
            <sz val="8"/>
            <color indexed="81"/>
            <rFont val="Tahoma"/>
            <family val="2"/>
          </rPr>
          <t>02/11/2010</t>
        </r>
        <r>
          <rPr>
            <sz val="8"/>
            <color indexed="81"/>
            <rFont val="Tahoma"/>
            <family val="2"/>
          </rPr>
          <t xml:space="preserve"> Approved - closes out 200/SG/020709/166, 200/SG/030809/170 and 200/SG/170809/171 for specific locations.
</t>
        </r>
        <r>
          <rPr>
            <b/>
            <sz val="8"/>
            <color indexed="81"/>
            <rFont val="Tahoma"/>
            <family val="2"/>
          </rPr>
          <t xml:space="preserve">19/08/2011 </t>
        </r>
        <r>
          <rPr>
            <sz val="8"/>
            <color indexed="81"/>
            <rFont val="Tahoma"/>
            <family val="2"/>
          </rPr>
          <t xml:space="preserve">Emailed Trevor Moore (cc: Clinton Crump) as reminder that waiver due to expire 30 September 2011.
</t>
        </r>
        <r>
          <rPr>
            <b/>
            <sz val="8"/>
            <color indexed="81"/>
            <rFont val="Tahoma"/>
            <family val="2"/>
          </rPr>
          <t xml:space="preserve">08/11/2011 </t>
        </r>
        <r>
          <rPr>
            <sz val="8"/>
            <color indexed="81"/>
            <rFont val="Tahoma"/>
            <family val="2"/>
          </rPr>
          <t xml:space="preserve">Waiver renewal approved - now a permanent waiver - to be closed out only once TA complete
</t>
        </r>
        <r>
          <rPr>
            <b/>
            <sz val="8"/>
            <color indexed="81"/>
            <rFont val="Tahoma"/>
            <family val="2"/>
          </rPr>
          <t>25/06/2013</t>
        </r>
        <r>
          <rPr>
            <sz val="8"/>
            <color indexed="81"/>
            <rFont val="Tahoma"/>
            <family val="2"/>
          </rPr>
          <t xml:space="preserve"> Closed out due to Type Approval S-02-1205-123. (Ian Maydew 17/06/2013). Phil Campbell signs Close out authorisation.</t>
        </r>
      </text>
    </comment>
    <comment ref="B256" authorId="3" shapeId="0" xr:uid="{6204B7A2-9EE4-4E1B-BE7F-DD750359E35F}">
      <text>
        <r>
          <rPr>
            <b/>
            <sz val="8"/>
            <color indexed="81"/>
            <rFont val="Tahoma"/>
            <family val="2"/>
          </rPr>
          <t xml:space="preserve">19/10/2010 </t>
        </r>
        <r>
          <rPr>
            <sz val="8"/>
            <color indexed="81"/>
            <rFont val="Tahoma"/>
            <family val="2"/>
          </rPr>
          <t xml:space="preserve">Number requested by Kamal Chandwani for Provision of 240V 9KV Kenshaw Generator as back-up emergency power supply with 80L fuel tank at Mangoola Coal Loop. The Generator will be installed at MA14 location. Kenshaw Generator has been used on ARTC network wide. A waiver is required until the Kenshaw Generator receives ARTC type approval </t>
        </r>
      </text>
    </comment>
    <comment ref="B257" authorId="3" shapeId="0" xr:uid="{C736C4A7-3601-4732-931A-F0357A3062CC}">
      <text>
        <r>
          <rPr>
            <b/>
            <sz val="8"/>
            <color indexed="81"/>
            <rFont val="Tahoma"/>
            <family val="2"/>
          </rPr>
          <t xml:space="preserve">21/10/2010 </t>
        </r>
        <r>
          <rPr>
            <sz val="8"/>
            <color indexed="81"/>
            <rFont val="Tahoma"/>
            <family val="2"/>
          </rPr>
          <t xml:space="preserve">Number requested by Ben Johannesen, AANCSA - Request for EWA number. For the Middle Hunter and Upper Hunter. Vital and Non Vital Signalling Communications Equipment. To start on the 16/11/2010 and finish when equipment is type approved. 
</t>
        </r>
        <r>
          <rPr>
            <b/>
            <sz val="8"/>
            <color indexed="81"/>
            <rFont val="Tahoma"/>
            <family val="2"/>
          </rPr>
          <t xml:space="preserve">27/10/2010 </t>
        </r>
        <r>
          <rPr>
            <sz val="8"/>
            <color indexed="81"/>
            <rFont val="Tahoma"/>
            <family val="2"/>
          </rPr>
          <t xml:space="preserve">Waiver submitted by Neil Miller US&amp;S. Forwarded to Clinton Crump for endorsement
</t>
        </r>
        <r>
          <rPr>
            <b/>
            <sz val="8"/>
            <color indexed="81"/>
            <rFont val="Tahoma"/>
            <family val="2"/>
          </rPr>
          <t xml:space="preserve">27/10/2010 </t>
        </r>
        <r>
          <rPr>
            <sz val="8"/>
            <color indexed="81"/>
            <rFont val="Tahoma"/>
            <family val="2"/>
          </rPr>
          <t xml:space="preserve">Clinton responded to say he endorsed if Paul Dunning and Daryl Stewart are satisfied. Daryl wanted input from Paul Dunning from C&amp;CS as it is a systems control device.
</t>
        </r>
        <r>
          <rPr>
            <b/>
            <sz val="8"/>
            <color indexed="81"/>
            <rFont val="Tahoma"/>
            <family val="2"/>
          </rPr>
          <t xml:space="preserve">28/10/2010 </t>
        </r>
        <r>
          <rPr>
            <sz val="8"/>
            <color indexed="81"/>
            <rFont val="Tahoma"/>
            <family val="2"/>
          </rPr>
          <t xml:space="preserve">John Gifford has concerns with this waiver, particularly that no detailed risk assessment was completed for this product rather reference was made to risk assessment completed for RS400. 
</t>
        </r>
        <r>
          <rPr>
            <b/>
            <sz val="8"/>
            <color indexed="81"/>
            <rFont val="Tahoma"/>
            <family val="2"/>
          </rPr>
          <t xml:space="preserve">16/11/2010 </t>
        </r>
        <r>
          <rPr>
            <sz val="8"/>
            <color indexed="81"/>
            <rFont val="Tahoma"/>
            <family val="2"/>
          </rPr>
          <t xml:space="preserve">Waiver endorsed by Clinton Crump and forwarded to Trevor Moore for endorsement. 
</t>
        </r>
        <r>
          <rPr>
            <b/>
            <sz val="8"/>
            <color indexed="81"/>
            <rFont val="Tahoma"/>
            <family val="2"/>
          </rPr>
          <t xml:space="preserve">16/12/2010 </t>
        </r>
        <r>
          <rPr>
            <sz val="8"/>
            <color indexed="81"/>
            <rFont val="Tahoma"/>
            <family val="2"/>
          </rPr>
          <t>Trevor Moore informed that this waiver is not required as John Gifford has nominated not to use Westermo Redfox at Maitland. Trevor will forward a copy of the email from John Gifford.</t>
        </r>
      </text>
    </comment>
    <comment ref="B258" authorId="3" shapeId="0" xr:uid="{D768578B-BE6D-446A-9DC6-6DAB83ADF771}">
      <text>
        <r>
          <rPr>
            <b/>
            <sz val="8"/>
            <color indexed="81"/>
            <rFont val="Tahoma"/>
            <family val="2"/>
          </rPr>
          <t xml:space="preserve">28/10/2010 </t>
        </r>
        <r>
          <rPr>
            <sz val="8"/>
            <color indexed="81"/>
            <rFont val="Tahoma"/>
            <family val="2"/>
          </rPr>
          <t xml:space="preserve">Number requested by Calvin Li, SIA for the use of OSD136 optical fibre modems for singlemode Fiber on the NEDT project.Temporary waiver while the equipment passes through the type approval process. 
</t>
        </r>
        <r>
          <rPr>
            <b/>
            <sz val="8"/>
            <color indexed="81"/>
            <rFont val="Tahoma"/>
            <family val="2"/>
          </rPr>
          <t xml:space="preserve">5/11/2010 </t>
        </r>
        <r>
          <rPr>
            <sz val="8"/>
            <color indexed="81"/>
            <rFont val="Tahoma"/>
            <family val="2"/>
          </rPr>
          <t xml:space="preserve">Hassan Elaina followed up with Philip Noreika to see if this waiver is required or not.
</t>
        </r>
        <r>
          <rPr>
            <b/>
            <sz val="8"/>
            <color indexed="81"/>
            <rFont val="Tahoma"/>
            <family val="2"/>
          </rPr>
          <t xml:space="preserve">09/11/2010 </t>
        </r>
        <r>
          <rPr>
            <sz val="8"/>
            <color indexed="81"/>
            <rFont val="Tahoma"/>
            <family val="2"/>
          </rPr>
          <t xml:space="preserve">Trevor Moore endorsed waiver and provided statement that no risk assessment is required.
</t>
        </r>
        <r>
          <rPr>
            <b/>
            <sz val="8"/>
            <color indexed="81"/>
            <rFont val="Tahoma"/>
            <family val="2"/>
          </rPr>
          <t xml:space="preserve">16/11/2010 </t>
        </r>
        <r>
          <rPr>
            <sz val="8"/>
            <color indexed="81"/>
            <rFont val="Tahoma"/>
            <family val="2"/>
          </rPr>
          <t xml:space="preserve">Endorsement received from Stephen Fleck. Submitted to John Furness for approval.
</t>
        </r>
        <r>
          <rPr>
            <b/>
            <sz val="8"/>
            <color indexed="81"/>
            <rFont val="Tahoma"/>
            <family val="2"/>
          </rPr>
          <t xml:space="preserve">17/11/2011 </t>
        </r>
        <r>
          <rPr>
            <sz val="8"/>
            <color indexed="81"/>
            <rFont val="Tahoma"/>
            <family val="2"/>
          </rPr>
          <t xml:space="preserve">John Furness requested justification from Trevor Moore as to why no risk assessment was needed
</t>
        </r>
        <r>
          <rPr>
            <b/>
            <sz val="8"/>
            <color indexed="81"/>
            <rFont val="Tahoma"/>
            <family val="2"/>
          </rPr>
          <t>3/05/2011</t>
        </r>
        <r>
          <rPr>
            <sz val="8"/>
            <color indexed="81"/>
            <rFont val="Tahoma"/>
            <family val="2"/>
          </rPr>
          <t xml:space="preserve"> Dani Indrianto (Aurecon) emailed to chase up status of waiver.
</t>
        </r>
        <r>
          <rPr>
            <b/>
            <sz val="8"/>
            <color indexed="81"/>
            <rFont val="Tahoma"/>
            <family val="2"/>
          </rPr>
          <t>4/05/2011</t>
        </r>
        <r>
          <rPr>
            <sz val="8"/>
            <color indexed="81"/>
            <rFont val="Tahoma"/>
            <family val="2"/>
          </rPr>
          <t xml:space="preserve"> Emailed Trevor Moore to follow up on a response to Katrina's email of 18/11/2011. Justification is required for no risk assessment being provided.
</t>
        </r>
        <r>
          <rPr>
            <b/>
            <sz val="8"/>
            <color indexed="81"/>
            <rFont val="Tahoma"/>
            <family val="2"/>
          </rPr>
          <t xml:space="preserve">17/05/2011 </t>
        </r>
        <r>
          <rPr>
            <sz val="8"/>
            <color indexed="81"/>
            <rFont val="Tahoma"/>
            <family val="2"/>
          </rPr>
          <t xml:space="preserve">Chased up Trevor Moore for justification for no risk assessment.
</t>
        </r>
        <r>
          <rPr>
            <b/>
            <sz val="8"/>
            <color indexed="81"/>
            <rFont val="Tahoma"/>
            <family val="2"/>
          </rPr>
          <t xml:space="preserve">29/06/2011 </t>
        </r>
        <r>
          <rPr>
            <sz val="8"/>
            <color indexed="81"/>
            <rFont val="Tahoma"/>
            <family val="2"/>
          </rPr>
          <t>Hamish Kum chased up progress on waiver. Chased up Trevor Moore for justification of no risk assessment being provided.</t>
        </r>
      </text>
    </comment>
    <comment ref="B259" authorId="3" shapeId="0" xr:uid="{DD43AAE9-7EBF-4872-BC49-00FDB7D52D54}">
      <text>
        <r>
          <rPr>
            <b/>
            <sz val="8"/>
            <color indexed="81"/>
            <rFont val="Tahoma"/>
            <family val="2"/>
          </rPr>
          <t xml:space="preserve">29/10/2010 </t>
        </r>
        <r>
          <rPr>
            <sz val="8"/>
            <color indexed="81"/>
            <rFont val="Tahoma"/>
            <family val="2"/>
          </rPr>
          <t xml:space="preserve">Number requested by David Rogers, SIA - Some signals were sighted (and stood) prior to the ESC-04-01 standard coming into affect. Consequently, and contrary to the standard, some signals have been sighted &amp; positioned within 100m on the approach side to a level crossing. A risk identified is that a SPADding train will not provide adequate warning to the road user. This waiver only considers controlled signals as automatic signals are not normally interlocked with level crossings anyway 
</t>
        </r>
        <r>
          <rPr>
            <b/>
            <sz val="8"/>
            <color indexed="81"/>
            <rFont val="Tahoma"/>
            <family val="2"/>
          </rPr>
          <t>5/11/2010</t>
        </r>
        <r>
          <rPr>
            <sz val="8"/>
            <color indexed="81"/>
            <rFont val="Tahoma"/>
            <family val="2"/>
          </rPr>
          <t xml:space="preserve"> Hassan Elaina followed up with Philip Noreika to see if this waiver is required or not.
</t>
        </r>
        <r>
          <rPr>
            <b/>
            <sz val="8"/>
            <color indexed="81"/>
            <rFont val="Tahoma"/>
            <family val="2"/>
          </rPr>
          <t xml:space="preserve">16/11/2010 </t>
        </r>
        <r>
          <rPr>
            <sz val="8"/>
            <color indexed="81"/>
            <rFont val="Tahoma"/>
            <family val="2"/>
          </rPr>
          <t xml:space="preserve">Waiver submitted by David Rogers, Aurecon but Trevor Moore is reviewing and will provide endorsement. Also requires endorsement from Stephen Fleck.
</t>
        </r>
        <r>
          <rPr>
            <b/>
            <sz val="8"/>
            <color indexed="81"/>
            <rFont val="Tahoma"/>
            <family val="2"/>
          </rPr>
          <t>3/05/2011</t>
        </r>
        <r>
          <rPr>
            <sz val="8"/>
            <color indexed="81"/>
            <rFont val="Tahoma"/>
            <family val="2"/>
          </rPr>
          <t xml:space="preserve"> Dani Indrianto (Aurecon) emailed to chase up status of waiver.
</t>
        </r>
        <r>
          <rPr>
            <b/>
            <sz val="8"/>
            <color indexed="81"/>
            <rFont val="Tahoma"/>
            <family val="2"/>
          </rPr>
          <t>4/05/2011</t>
        </r>
        <r>
          <rPr>
            <sz val="8"/>
            <color indexed="81"/>
            <rFont val="Tahoma"/>
            <family val="2"/>
          </rPr>
          <t xml:space="preserve"> Emailed Trevor Moore to followup on his endorsement of this waiver as last record of it was email from Katrina to Trevor on 12/11/2011. Once Trevor provides endorsement, requires DM endorsement from Stephen Fleck.
</t>
        </r>
        <r>
          <rPr>
            <b/>
            <sz val="8"/>
            <color indexed="81"/>
            <rFont val="Tahoma"/>
            <family val="2"/>
          </rPr>
          <t xml:space="preserve">17/05/2011 </t>
        </r>
        <r>
          <rPr>
            <sz val="8"/>
            <color indexed="81"/>
            <rFont val="Tahoma"/>
            <family val="2"/>
          </rPr>
          <t>Chased up Trevor Moore for endorsement.</t>
        </r>
      </text>
    </comment>
    <comment ref="B260" authorId="3" shapeId="0" xr:uid="{1AB53C97-B7D4-429F-BF83-ADE1EBC33883}">
      <text>
        <r>
          <rPr>
            <b/>
            <sz val="8"/>
            <color indexed="81"/>
            <rFont val="Tahoma"/>
            <family val="2"/>
          </rPr>
          <t xml:space="preserve">3/11/2010 </t>
        </r>
        <r>
          <rPr>
            <sz val="8"/>
            <color indexed="81"/>
            <rFont val="Tahoma"/>
            <family val="2"/>
          </rPr>
          <t xml:space="preserve">Number requested by Tim Halloran to install a QNCM1 Q type relay as a replacement to a QNM1 relay which is no longer available 
</t>
        </r>
        <r>
          <rPr>
            <b/>
            <sz val="8"/>
            <color indexed="81"/>
            <rFont val="Tahoma"/>
            <family val="2"/>
          </rPr>
          <t xml:space="preserve">18/11/2011 </t>
        </r>
        <r>
          <rPr>
            <sz val="8"/>
            <color indexed="81"/>
            <rFont val="Tahoma"/>
            <family val="2"/>
          </rPr>
          <t xml:space="preserve">Trevor Watkins advised GH &amp; TH following up with TM re requirement.
</t>
        </r>
        <r>
          <rPr>
            <b/>
            <sz val="8"/>
            <color indexed="81"/>
            <rFont val="Tahoma"/>
            <family val="2"/>
          </rPr>
          <t xml:space="preserve">12/01/2012 </t>
        </r>
        <r>
          <rPr>
            <sz val="8"/>
            <color indexed="81"/>
            <rFont val="Tahoma"/>
            <family val="2"/>
          </rPr>
          <t>Trevor Watkins advised EWAF is still required, Gordon Hartland has advised that Westinghouse have recommended replacing QNCM1 Q type relay as a replacement at "Westinghouse EB style" level crossing mechanisms. This has been installed at Bank St Molong but is likely to have been installed at other ARTC locations. Recommend Trevor Moore review for type approval to finalise this issue.</t>
        </r>
      </text>
    </comment>
    <comment ref="B261" authorId="3" shapeId="0" xr:uid="{8DFB4E1E-E1AB-4FD7-9E64-DEA2BBCB2F34}">
      <text>
        <r>
          <rPr>
            <b/>
            <sz val="8"/>
            <color indexed="81"/>
            <rFont val="Tahoma"/>
            <family val="2"/>
          </rPr>
          <t xml:space="preserve">05/11/2010 </t>
        </r>
        <r>
          <rPr>
            <sz val="8"/>
            <color indexed="81"/>
            <rFont val="Tahoma"/>
            <family val="2"/>
          </rPr>
          <t xml:space="preserve">Number requested by Danial Bonarius - Change trailing points detection limit from 6mm to 8mm to avoid failures and train delays caused by Frame D points at Gunnedah Yard. 
</t>
        </r>
        <r>
          <rPr>
            <b/>
            <sz val="8"/>
            <color indexed="81"/>
            <rFont val="Tahoma"/>
            <family val="2"/>
          </rPr>
          <t xml:space="preserve">02/05/2011 </t>
        </r>
        <r>
          <rPr>
            <sz val="8"/>
            <color indexed="81"/>
            <rFont val="Tahoma"/>
            <family val="2"/>
          </rPr>
          <t>Trevor Watkins advised EWAF not required, points have been adjusted to standard and performance will be monitored.</t>
        </r>
      </text>
    </comment>
    <comment ref="B262" authorId="3" shapeId="0" xr:uid="{039AC610-78C4-4BC7-A79B-B29FD751D38A}">
      <text>
        <r>
          <rPr>
            <b/>
            <sz val="8"/>
            <color indexed="81"/>
            <rFont val="Tahoma"/>
            <family val="2"/>
          </rPr>
          <t xml:space="preserve">10/11/2010 </t>
        </r>
        <r>
          <rPr>
            <sz val="8"/>
            <color indexed="81"/>
            <rFont val="Tahoma"/>
            <family val="2"/>
          </rPr>
          <t xml:space="preserve">Number requested by Sean Adams for HV power lines - Clearance between the new rail formation and the existing high voltage (330kV) cables on the Wodonga rail bypass is a minimum of 10.353m above rail (depending on load and ambient conditions) which is less than the minimum clearance required in the standard of 10.7m.  Request approval to accept clearances as proposed.
</t>
        </r>
        <r>
          <rPr>
            <b/>
            <sz val="8"/>
            <color indexed="81"/>
            <rFont val="Tahoma"/>
            <family val="2"/>
          </rPr>
          <t xml:space="preserve">10/11/2010 </t>
        </r>
        <r>
          <rPr>
            <sz val="8"/>
            <color indexed="81"/>
            <rFont val="Tahoma"/>
            <family val="2"/>
          </rPr>
          <t xml:space="preserve">Sean Adams sent waiver to Trevor Moore for endorsement. I forwarded to Stephen Fleck also.
</t>
        </r>
        <r>
          <rPr>
            <b/>
            <sz val="8"/>
            <color indexed="81"/>
            <rFont val="Tahoma"/>
            <family val="2"/>
          </rPr>
          <t xml:space="preserve">16/11/2010 Number needs to be corrected to 150 instead of 200 as the waiver is for the Vic NE line
16/11/2010 </t>
        </r>
        <r>
          <rPr>
            <sz val="8"/>
            <color indexed="81"/>
            <rFont val="Tahoma"/>
            <family val="2"/>
          </rPr>
          <t xml:space="preserve">Endorsement received from STephen Fleck. Forwarded to Trevor Moore cc Sean Adams as no risk assessment has been completed. </t>
        </r>
      </text>
    </comment>
    <comment ref="B264" authorId="3" shapeId="0" xr:uid="{E5C68CA6-2BA6-4660-983D-766574693042}">
      <text>
        <r>
          <rPr>
            <b/>
            <sz val="8"/>
            <color indexed="81"/>
            <rFont val="Tahoma"/>
            <family val="2"/>
          </rPr>
          <t xml:space="preserve">08/12/2010 </t>
        </r>
        <r>
          <rPr>
            <sz val="8"/>
            <color indexed="81"/>
            <rFont val="Tahoma"/>
            <family val="2"/>
          </rPr>
          <t>Number requested by Warren Mills - Amaroo: Upgrade LX to Active Protection - Requesting a Permanent Waiver over ESD 03 02 3.7.2 to use a Positive Start Value of 25%.</t>
        </r>
      </text>
    </comment>
    <comment ref="B265" authorId="3" shapeId="0" xr:uid="{ABAA9324-4C5E-49AA-AC28-1A2591467B6D}">
      <text>
        <r>
          <rPr>
            <b/>
            <sz val="8"/>
            <color indexed="81"/>
            <rFont val="Tahoma"/>
            <family val="2"/>
          </rPr>
          <t xml:space="preserve">14/12/2010 </t>
        </r>
        <r>
          <rPr>
            <sz val="8"/>
            <color indexed="81"/>
            <rFont val="Tahoma"/>
            <family val="2"/>
          </rPr>
          <t xml:space="preserve">Number requested by Paul Tipper, Ansaldo - A waiver to ESC-21-03 is sought to avoid the need to correlate back to the first relay contact in Maitland Relay Room where that contact and all other existing wiring is made redundant by the project. 
</t>
        </r>
        <r>
          <rPr>
            <b/>
            <sz val="8"/>
            <color indexed="81"/>
            <rFont val="Tahoma"/>
            <family val="2"/>
          </rPr>
          <t xml:space="preserve">14/12/2010 </t>
        </r>
        <r>
          <rPr>
            <sz val="8"/>
            <color indexed="81"/>
            <rFont val="Tahoma"/>
            <family val="2"/>
          </rPr>
          <t xml:space="preserve">Waiver submitted by Paul Tipper and forwarded to Clinton Crump cc Trevor Moore for endorsement
</t>
        </r>
        <r>
          <rPr>
            <b/>
            <sz val="8"/>
            <color indexed="81"/>
            <rFont val="Tahoma"/>
            <family val="2"/>
          </rPr>
          <t xml:space="preserve">15/1/2011 </t>
        </r>
        <r>
          <rPr>
            <sz val="8"/>
            <color indexed="81"/>
            <rFont val="Tahoma"/>
            <family val="2"/>
          </rPr>
          <t xml:space="preserve">Trevor Moore and Clinton Crump endorsed waiver. Awaiting sign off from Daryl Stewart.
</t>
        </r>
        <r>
          <rPr>
            <b/>
            <sz val="8"/>
            <color indexed="81"/>
            <rFont val="Tahoma"/>
            <family val="2"/>
          </rPr>
          <t xml:space="preserve">3/3/2011 </t>
        </r>
        <r>
          <rPr>
            <sz val="8"/>
            <color indexed="81"/>
            <rFont val="Tahoma"/>
            <family val="2"/>
          </rPr>
          <t xml:space="preserve">Submitted to John Furness without Daryl's signoff. John recommended and forwarded to Mark Skanes. Mark asked why this is a waiver - as he reads the standard bell testing is allowed. Returned to Kamal for clarification.
</t>
        </r>
        <r>
          <rPr>
            <b/>
            <sz val="8"/>
            <color indexed="81"/>
            <rFont val="Tahoma"/>
            <family val="2"/>
          </rPr>
          <t xml:space="preserve">11/3/2011 </t>
        </r>
        <r>
          <rPr>
            <sz val="8"/>
            <color indexed="81"/>
            <rFont val="Tahoma"/>
            <family val="2"/>
          </rPr>
          <t xml:space="preserve">Kamal provide  clarification. Forwarded to Mark Skanes for review. Mark spoke to Kamal but is still unclear what is being waived. Asked for more clarification. </t>
        </r>
      </text>
    </comment>
    <comment ref="B266" authorId="3" shapeId="0" xr:uid="{8932F174-40A3-46CD-A584-1E3615D07349}">
      <text>
        <r>
          <rPr>
            <b/>
            <sz val="8"/>
            <color indexed="81"/>
            <rFont val="Tahoma"/>
            <family val="2"/>
          </rPr>
          <t xml:space="preserve">17/12/2010 </t>
        </r>
        <r>
          <rPr>
            <sz val="8"/>
            <color indexed="81"/>
            <rFont val="Tahoma"/>
            <family val="2"/>
          </rPr>
          <t xml:space="preserve">Number requested by Todd Hainsworth, RTA - I wish to have a combined ARTC/ RailCorp cable route, available space is limited for the construction of this alternate route and it will need to be positioned 2.5m from edge of rail at a depth of 2.5m in the down cess. </t>
        </r>
      </text>
    </comment>
    <comment ref="B267" authorId="6" shapeId="0" xr:uid="{0D9359EF-01D0-4D05-B872-BEE9B28874F3}">
      <text>
        <r>
          <rPr>
            <b/>
            <sz val="8"/>
            <color indexed="81"/>
            <rFont val="Tahoma"/>
            <family val="2"/>
          </rPr>
          <t xml:space="preserve">25/1/11 </t>
        </r>
        <r>
          <rPr>
            <sz val="8"/>
            <color indexed="81"/>
            <rFont val="Tahoma"/>
            <family val="2"/>
          </rPr>
          <t xml:space="preserve">Waiver no requested by SIA for use of Enatel power supplies Benalla to Wangaratta
</t>
        </r>
        <r>
          <rPr>
            <b/>
            <sz val="8"/>
            <color indexed="81"/>
            <rFont val="Tahoma"/>
            <family val="2"/>
          </rPr>
          <t xml:space="preserve">8/2/2011 </t>
        </r>
        <r>
          <rPr>
            <sz val="8"/>
            <color indexed="81"/>
            <rFont val="Tahoma"/>
            <family val="2"/>
          </rPr>
          <t xml:space="preserve">Waiver submitted by Hamish Kum, ODG. Returned to Hamish for endorsement by Stephen Fleck and risk assessment is not to SFAIRP. Also asked him to change from permanent to temporary pending type approval.
</t>
        </r>
        <r>
          <rPr>
            <b/>
            <sz val="8"/>
            <color indexed="81"/>
            <rFont val="Tahoma"/>
            <family val="2"/>
          </rPr>
          <t xml:space="preserve">15/2/2011 </t>
        </r>
        <r>
          <rPr>
            <sz val="8"/>
            <color indexed="81"/>
            <rFont val="Tahoma"/>
            <family val="2"/>
          </rPr>
          <t xml:space="preserve">Hamish informed that Stephen Fleck no longer has responsibility for Victoria. SF forwarded to Simon Bingham suggesting he should endorse until it is determine who will deal with these type of endorsements. Hamish asked is Sean Adams could sign but it need to Infrastructure Manager in the absence of Delivery Manager.
</t>
        </r>
        <r>
          <rPr>
            <b/>
            <sz val="8"/>
            <color indexed="81"/>
            <rFont val="Tahoma"/>
            <family val="2"/>
          </rPr>
          <t xml:space="preserve">16/3/2011 </t>
        </r>
        <r>
          <rPr>
            <sz val="8"/>
            <color indexed="81"/>
            <rFont val="Tahoma"/>
            <family val="2"/>
          </rPr>
          <t xml:space="preserve">Endorsed waiver received via Hamish Kum
</t>
        </r>
        <r>
          <rPr>
            <b/>
            <sz val="8"/>
            <color indexed="81"/>
            <rFont val="Tahoma"/>
            <family val="2"/>
          </rPr>
          <t xml:space="preserve">17/3/2011 </t>
        </r>
        <r>
          <rPr>
            <sz val="8"/>
            <color indexed="81"/>
            <rFont val="Tahoma"/>
            <family val="2"/>
          </rPr>
          <t xml:space="preserve">John Furness wants endorsement from Trevor Moore. Forwarded waiver to Trevor.
</t>
        </r>
        <r>
          <rPr>
            <b/>
            <sz val="8"/>
            <color indexed="81"/>
            <rFont val="Tahoma"/>
            <family val="2"/>
          </rPr>
          <t>3/05/2011</t>
        </r>
        <r>
          <rPr>
            <sz val="8"/>
            <color indexed="81"/>
            <rFont val="Tahoma"/>
            <family val="2"/>
          </rPr>
          <t xml:space="preserve"> Dani Indrianto (Aurecon) emailed to chase up status of waiver.
</t>
        </r>
        <r>
          <rPr>
            <b/>
            <sz val="8"/>
            <color indexed="81"/>
            <rFont val="Tahoma"/>
            <family val="2"/>
          </rPr>
          <t>4/05/2011</t>
        </r>
        <r>
          <rPr>
            <sz val="8"/>
            <color indexed="81"/>
            <rFont val="Tahoma"/>
            <family val="2"/>
          </rPr>
          <t xml:space="preserve"> Emailed Trevor Moore to chase up response to Katrina's email of 17/03/2011.
</t>
        </r>
        <r>
          <rPr>
            <b/>
            <sz val="8"/>
            <color indexed="81"/>
            <rFont val="Tahoma"/>
            <family val="2"/>
          </rPr>
          <t xml:space="preserve">17/05/2011 </t>
        </r>
        <r>
          <rPr>
            <sz val="8"/>
            <color indexed="81"/>
            <rFont val="Tahoma"/>
            <family val="2"/>
          </rPr>
          <t xml:space="preserve">Chased up Trevor Moore on response to Katrina's email.
</t>
        </r>
      </text>
    </comment>
    <comment ref="B268" authorId="3" shapeId="0" xr:uid="{1B140C63-9F37-497B-AA0C-F5386F9C05BF}">
      <text>
        <r>
          <rPr>
            <b/>
            <sz val="8"/>
            <color indexed="81"/>
            <rFont val="Tahoma"/>
            <family val="2"/>
          </rPr>
          <t xml:space="preserve">2/2/2011 </t>
        </r>
        <r>
          <rPr>
            <sz val="8"/>
            <color indexed="81"/>
            <rFont val="Tahoma"/>
            <family val="2"/>
          </rPr>
          <t xml:space="preserve">Number allocated to Trevor Moore for Port Botany
</t>
        </r>
        <r>
          <rPr>
            <b/>
            <sz val="8"/>
            <color indexed="81"/>
            <rFont val="Tahoma"/>
            <family val="2"/>
          </rPr>
          <t xml:space="preserve">2/2/2011 </t>
        </r>
        <r>
          <rPr>
            <sz val="8"/>
            <color indexed="81"/>
            <rFont val="Tahoma"/>
            <family val="2"/>
          </rPr>
          <t xml:space="preserve">Waiver submitted by Leanne Ma however it was not endorsed by the ARTC DM so returned to Leanne asking her to resubmit once it had been endorsed.
</t>
        </r>
        <r>
          <rPr>
            <b/>
            <sz val="8"/>
            <color indexed="81"/>
            <rFont val="Tahoma"/>
            <family val="2"/>
          </rPr>
          <t xml:space="preserve">10/2/2011 </t>
        </r>
        <r>
          <rPr>
            <sz val="8"/>
            <color indexed="81"/>
            <rFont val="Tahoma"/>
            <family val="2"/>
          </rPr>
          <t xml:space="preserve">Waiver resubmited by Leanne Ma with endorsement. Recommended for approval by John Furness. Awaiting approval from Mark Skanes. 
</t>
        </r>
        <r>
          <rPr>
            <b/>
            <sz val="8"/>
            <color indexed="81"/>
            <rFont val="Tahoma"/>
            <family val="2"/>
          </rPr>
          <t xml:space="preserve">11/2/2011 </t>
        </r>
        <r>
          <rPr>
            <sz val="8"/>
            <color indexed="81"/>
            <rFont val="Tahoma"/>
            <family val="2"/>
          </rPr>
          <t xml:space="preserve">Mark Skanes will not approve this waiver as it is not clear exactly what is being waived. AS1085.12 is the listed as the relevant standard but it is also the control that the joints have passed the requirements of AS1085.12. Informed Leanne Ma that further discussion was taking place but a type approval for this item was going to the 12 Feb R&amp;SC.
</t>
        </r>
        <r>
          <rPr>
            <b/>
            <sz val="8"/>
            <color indexed="81"/>
            <rFont val="Tahoma"/>
            <family val="2"/>
          </rPr>
          <t>22/2/2011 Waiver not approved - "waiver is rejected due to concerns from GM NS regarding its history and application in UK". This decision is following submission to the Februrary 2011 R&amp;SC for type approval of this product which was not approved because of the concerns raised by the GM NS. Trevor Moore will be contacting GM NS to get a copy of the report from the UK, referred to by GM NS, with a view to progressing type approval.</t>
        </r>
      </text>
    </comment>
    <comment ref="B269" authorId="3" shapeId="0" xr:uid="{823C78BD-1AD1-4D6B-B0C8-7C0BF80283DB}">
      <text>
        <r>
          <rPr>
            <b/>
            <sz val="8"/>
            <color indexed="81"/>
            <rFont val="Tahoma"/>
            <family val="2"/>
          </rPr>
          <t xml:space="preserve">2/2/2011 </t>
        </r>
        <r>
          <rPr>
            <sz val="8"/>
            <color indexed="81"/>
            <rFont val="Tahoma"/>
            <family val="2"/>
          </rPr>
          <t xml:space="preserve">Number allocated to Trevor Moore for Port Botany
</t>
        </r>
        <r>
          <rPr>
            <b/>
            <sz val="8"/>
            <color indexed="81"/>
            <rFont val="Tahoma"/>
            <family val="2"/>
          </rPr>
          <t xml:space="preserve">7/2/2011 </t>
        </r>
        <r>
          <rPr>
            <sz val="8"/>
            <color indexed="81"/>
            <rFont val="Tahoma"/>
            <family val="2"/>
          </rPr>
          <t>Waiver submitted by Leanne Ma for use of Powernet power supplies for Microlok. John Furness reviewed but said clause 4.3.5 of ESD-09-01 was not the clause being waived and no risk assessment was provided. Returned to Leanne Ma requesting risk assessment and details of the clause and standard being waived.</t>
        </r>
      </text>
    </comment>
    <comment ref="B270" authorId="3" shapeId="0" xr:uid="{61251597-67AC-47F1-BCD8-797A5079FA49}">
      <text>
        <r>
          <rPr>
            <b/>
            <sz val="8"/>
            <color indexed="81"/>
            <rFont val="Tahoma"/>
            <family val="2"/>
          </rPr>
          <t xml:space="preserve">10/02/2011 </t>
        </r>
        <r>
          <rPr>
            <sz val="8"/>
            <color indexed="81"/>
            <rFont val="Tahoma"/>
            <family val="2"/>
          </rPr>
          <t xml:space="preserve">Number requested by Kamal Chandwani, Ansaldo STS for waiver submission on to keep the existing arrangement for Phantom overlap exist for the particular route in Maitland yard as part of this project. 
</t>
        </r>
        <r>
          <rPr>
            <b/>
            <sz val="8"/>
            <color indexed="81"/>
            <rFont val="Tahoma"/>
            <family val="2"/>
          </rPr>
          <t xml:space="preserve">21/2/2011 </t>
        </r>
        <r>
          <rPr>
            <sz val="8"/>
            <color indexed="81"/>
            <rFont val="Tahoma"/>
            <family val="2"/>
          </rPr>
          <t xml:space="preserve">Endorsed waiver received from Clinton Crump. Submitted to John Furness
</t>
        </r>
        <r>
          <rPr>
            <b/>
            <sz val="8"/>
            <color indexed="81"/>
            <rFont val="Tahoma"/>
            <family val="2"/>
          </rPr>
          <t xml:space="preserve">3/3/2011 </t>
        </r>
        <r>
          <rPr>
            <sz val="8"/>
            <color indexed="81"/>
            <rFont val="Tahoma"/>
            <family val="2"/>
          </rPr>
          <t xml:space="preserve">Approved by Mark Skanes pending Regulator Notification and signature by DM at section 10.
</t>
        </r>
        <r>
          <rPr>
            <b/>
            <sz val="8"/>
            <color indexed="81"/>
            <rFont val="Tahoma"/>
            <family val="2"/>
          </rPr>
          <t xml:space="preserve">4/3/2011 </t>
        </r>
        <r>
          <rPr>
            <sz val="8"/>
            <color indexed="81"/>
            <rFont val="Tahoma"/>
            <family val="2"/>
          </rPr>
          <t xml:space="preserve">Clinton provided sign off by email for approval conditions and requested contact in Risk &amp; Compliance so Kamal can progress notification. Note: Kamal forwarded waiver to Sandra Wilson-Ryke asking for her to prepare notification. Emailed Kamal to explain that it was the corridors responsibility and that Sandra should be cc'd on correspondence
</t>
        </r>
        <r>
          <rPr>
            <b/>
            <sz val="8"/>
            <color indexed="81"/>
            <rFont val="Tahoma"/>
            <family val="2"/>
          </rPr>
          <t xml:space="preserve">8/3/2011 </t>
        </r>
        <r>
          <rPr>
            <sz val="8"/>
            <color indexed="81"/>
            <rFont val="Tahoma"/>
            <family val="2"/>
          </rPr>
          <t xml:space="preserve">Email received from Neil Mliler at US&amp;S to say they would not prepare notification. Sandra responded to say they should draft the letter and forward it to GM
</t>
        </r>
        <r>
          <rPr>
            <b/>
            <sz val="8"/>
            <color indexed="81"/>
            <rFont val="Tahoma"/>
            <family val="2"/>
          </rPr>
          <t xml:space="preserve">22/07/2011 </t>
        </r>
        <r>
          <rPr>
            <sz val="8"/>
            <color indexed="81"/>
            <rFont val="Tahoma"/>
            <family val="2"/>
          </rPr>
          <t xml:space="preserve">Emailed Neil Miller and Kamal Chandwani (cc: Paul Tipper, Alan Brittain, Jan Kirkwood, 02035 - Maitland to Minimbah 3rd Track, Sandra Wilson-Ryke, Katrina Bowden) that chasing up on documentation required for Regulator Notification to be prepared in relation to these waivers. </t>
        </r>
      </text>
    </comment>
    <comment ref="B271" authorId="3" shapeId="0" xr:uid="{55B7E778-AA86-4132-9EED-BEFA594FE80C}">
      <text>
        <r>
          <rPr>
            <b/>
            <sz val="8"/>
            <color indexed="81"/>
            <rFont val="Tahoma"/>
            <family val="2"/>
          </rPr>
          <t xml:space="preserve">10/2/2011 </t>
        </r>
        <r>
          <rPr>
            <sz val="8"/>
            <color indexed="81"/>
            <rFont val="Tahoma"/>
            <family val="2"/>
          </rPr>
          <t xml:space="preserve">Number allocated to Kamal Chandwani for on to keep the existing arrangement for trailing point overlap not set &amp; locked in appropriate position by set of particular routes in Maitland yard as part of this project. 
</t>
        </r>
        <r>
          <rPr>
            <b/>
            <sz val="8"/>
            <color indexed="81"/>
            <rFont val="Tahoma"/>
            <family val="2"/>
          </rPr>
          <t xml:space="preserve">21/2/2011 </t>
        </r>
        <r>
          <rPr>
            <sz val="8"/>
            <color indexed="81"/>
            <rFont val="Tahoma"/>
            <family val="2"/>
          </rPr>
          <t xml:space="preserve">Endorsed waiver received from Clinton Crump. Submitted to John Furness
</t>
        </r>
        <r>
          <rPr>
            <b/>
            <sz val="8"/>
            <color indexed="81"/>
            <rFont val="Tahoma"/>
            <family val="2"/>
          </rPr>
          <t xml:space="preserve">3/3/2011 </t>
        </r>
        <r>
          <rPr>
            <sz val="8"/>
            <color indexed="81"/>
            <rFont val="Tahoma"/>
            <family val="2"/>
          </rPr>
          <t xml:space="preserve">Mark Skanes reviewed but was unclear what was being waived. Returned to Kamal and Clinton for explanation
</t>
        </r>
        <r>
          <rPr>
            <b/>
            <sz val="8"/>
            <color indexed="81"/>
            <rFont val="Tahoma"/>
            <family val="2"/>
          </rPr>
          <t xml:space="preserve">4/3/2011 </t>
        </r>
        <r>
          <rPr>
            <sz val="8"/>
            <color indexed="81"/>
            <rFont val="Tahoma"/>
            <family val="2"/>
          </rPr>
          <t xml:space="preserve">Approved by Mark Skanes subject to Regulator Notification and sign off by DM of approval conditions. Forwarded to Kamal and Clinton
</t>
        </r>
        <r>
          <rPr>
            <b/>
            <sz val="8"/>
            <color indexed="81"/>
            <rFont val="Tahoma"/>
            <family val="2"/>
          </rPr>
          <t xml:space="preserve">4/3/2011 </t>
        </r>
        <r>
          <rPr>
            <sz val="8"/>
            <color indexed="81"/>
            <rFont val="Tahoma"/>
            <family val="2"/>
          </rPr>
          <t xml:space="preserve">Clinton accepted conditions by email. Note: Kamal forwarded waiver to Sandra Wilson-Ryke asking for her to prepare notification. Email Kamal to explain that it was the corridors responsibility and that Sandra should be cc'd on correspondence
</t>
        </r>
        <r>
          <rPr>
            <b/>
            <sz val="8"/>
            <color indexed="81"/>
            <rFont val="Tahoma"/>
            <family val="2"/>
          </rPr>
          <t>8/3/2011</t>
        </r>
        <r>
          <rPr>
            <sz val="8"/>
            <color indexed="81"/>
            <rFont val="Tahoma"/>
            <family val="2"/>
          </rPr>
          <t xml:space="preserve"> Email received from Neil Mliler at US&amp;S to say they would not prepare notification. Sandra responded to say they should draft the letter and forward it to GM
</t>
        </r>
        <r>
          <rPr>
            <b/>
            <sz val="8"/>
            <color indexed="81"/>
            <rFont val="Tahoma"/>
            <family val="2"/>
          </rPr>
          <t>22/07/2011</t>
        </r>
        <r>
          <rPr>
            <sz val="8"/>
            <color indexed="81"/>
            <rFont val="Tahoma"/>
            <family val="2"/>
          </rPr>
          <t xml:space="preserve"> Emailed Neil Miller and Kamal Chandwani (cc: Paul Tipper, Alan Brittain, Jan Kirkwood, 02035 - Maitland to Minimbah 3rd Track, Sandra Wilson-Ryke, Katrina Bowden) that chasing up on documentation required for Regulator Notification to be prepared in relation to these waivers.</t>
        </r>
      </text>
    </comment>
    <comment ref="B272" authorId="3" shapeId="0" xr:uid="{D894C5E1-6119-4B75-BA82-4C7DA0E82035}">
      <text>
        <r>
          <rPr>
            <b/>
            <sz val="8"/>
            <color indexed="81"/>
            <rFont val="Tahoma"/>
            <family val="2"/>
          </rPr>
          <t xml:space="preserve">11/2/2011 </t>
        </r>
        <r>
          <rPr>
            <sz val="8"/>
            <color indexed="81"/>
            <rFont val="Tahoma"/>
            <family val="2"/>
          </rPr>
          <t xml:space="preserve">Number requested by Kamal Chandwani, Ansaldo  for waiver submission on to keep the existing arrangement as to maintain the approach lock release time of 120 seconds for the Main line signals in Maitland Yard. 
</t>
        </r>
        <r>
          <rPr>
            <b/>
            <sz val="8"/>
            <color indexed="81"/>
            <rFont val="Tahoma"/>
            <family val="2"/>
          </rPr>
          <t xml:space="preserve">11/2/2011 </t>
        </r>
        <r>
          <rPr>
            <sz val="8"/>
            <color indexed="81"/>
            <rFont val="Tahoma"/>
            <family val="2"/>
          </rPr>
          <t xml:space="preserve">Waiver submitted by Kamal. However it was not endorsed by DM so returned asking for it to be resubmitted after it was endorsed
</t>
        </r>
        <r>
          <rPr>
            <b/>
            <sz val="8"/>
            <color indexed="81"/>
            <rFont val="Tahoma"/>
            <family val="2"/>
          </rPr>
          <t xml:space="preserve">14/2/2011 </t>
        </r>
        <r>
          <rPr>
            <sz val="8"/>
            <color indexed="81"/>
            <rFont val="Tahoma"/>
            <family val="2"/>
          </rPr>
          <t xml:space="preserve">Endorsed waiver received from Kamal. Forwarded to John Furness for recommendation.
</t>
        </r>
        <r>
          <rPr>
            <b/>
            <sz val="8"/>
            <color indexed="81"/>
            <rFont val="Tahoma"/>
            <family val="2"/>
          </rPr>
          <t xml:space="preserve">14/2/2011 </t>
        </r>
        <r>
          <rPr>
            <sz val="8"/>
            <color indexed="81"/>
            <rFont val="Tahoma"/>
            <family val="2"/>
          </rPr>
          <t xml:space="preserve">John Furness wants input from Trevor Moore. Trevor endorsed waiver and asked me to forward to Daryl Stewart for his sign off
</t>
        </r>
        <r>
          <rPr>
            <b/>
            <sz val="8"/>
            <color indexed="81"/>
            <rFont val="Tahoma"/>
            <family val="2"/>
          </rPr>
          <t>3/3/2011</t>
        </r>
        <r>
          <rPr>
            <sz val="8"/>
            <color indexed="81"/>
            <rFont val="Tahoma"/>
            <family val="2"/>
          </rPr>
          <t xml:space="preserve"> Approved by Mark Skanes pending Regulator Notification and signature by DM at section 10.
</t>
        </r>
        <r>
          <rPr>
            <b/>
            <sz val="8"/>
            <color indexed="81"/>
            <rFont val="Tahoma"/>
            <family val="2"/>
          </rPr>
          <t>4/3/2011</t>
        </r>
        <r>
          <rPr>
            <sz val="8"/>
            <color indexed="81"/>
            <rFont val="Tahoma"/>
            <family val="2"/>
          </rPr>
          <t xml:space="preserve"> Clinton provided sign off by email for approval conditions and requested contact in Risk &amp; Compliance so Kamal can progress notification. Note: Kamal forwarded waiver to Sandra Wilson-Ryke asking for her to prepare notification. Emailed Kamal to explain that it was the corridors responsibility and that Sandra should be cc'd on correspondence
</t>
        </r>
        <r>
          <rPr>
            <b/>
            <sz val="8"/>
            <color indexed="81"/>
            <rFont val="Tahoma"/>
            <family val="2"/>
          </rPr>
          <t xml:space="preserve">8/3/2011 </t>
        </r>
        <r>
          <rPr>
            <sz val="8"/>
            <color indexed="81"/>
            <rFont val="Tahoma"/>
            <family val="2"/>
          </rPr>
          <t xml:space="preserve">Email received from Neil Mliler at US&amp;S to say they would not prepare notification. Sandra responded to say they should draft the letter and forward it to GM
</t>
        </r>
        <r>
          <rPr>
            <b/>
            <sz val="8"/>
            <color indexed="81"/>
            <rFont val="Tahoma"/>
            <family val="2"/>
          </rPr>
          <t>22/07/2011</t>
        </r>
        <r>
          <rPr>
            <sz val="8"/>
            <color indexed="81"/>
            <rFont val="Tahoma"/>
            <family val="2"/>
          </rPr>
          <t xml:space="preserve"> Emailed Neil Miller and Kamal Chandwani (cc: Paul Tipper, Alan Brittain, Jan Kirkwood, 02035 - Maitland to Minimbah 3rd Track, Sandra Wilson-Ryke, Katrina Bowden) that chasing up on documentation required for Regulator Notification to be prepared in relation to these waivers.
</t>
        </r>
      </text>
    </comment>
    <comment ref="B273" authorId="3" shapeId="0" xr:uid="{C7AE1EF4-CED2-4D46-BFD9-1586B1A29879}">
      <text>
        <r>
          <rPr>
            <b/>
            <sz val="8"/>
            <color indexed="81"/>
            <rFont val="Tahoma"/>
            <family val="2"/>
          </rPr>
          <t xml:space="preserve">18/2/2011 </t>
        </r>
        <r>
          <rPr>
            <sz val="8"/>
            <color indexed="81"/>
            <rFont val="Tahoma"/>
            <family val="2"/>
          </rPr>
          <t xml:space="preserve">Number requested by Hassan for electrical standards for North South -extend galvanised inspection from 1 year to 4 years like wood poles
</t>
        </r>
        <r>
          <rPr>
            <b/>
            <sz val="8"/>
            <color indexed="81"/>
            <rFont val="Tahoma"/>
            <family val="2"/>
          </rPr>
          <t xml:space="preserve">1/3/2011 </t>
        </r>
        <r>
          <rPr>
            <sz val="8"/>
            <color indexed="81"/>
            <rFont val="Tahoma"/>
            <family val="2"/>
          </rPr>
          <t xml:space="preserve">Endorsed waiver submitted by Hassan. Forwarded to John Furness for recommendation
</t>
        </r>
        <r>
          <rPr>
            <b/>
            <sz val="8"/>
            <color indexed="81"/>
            <rFont val="Tahoma"/>
            <family val="2"/>
          </rPr>
          <t xml:space="preserve">4/3/2011 </t>
        </r>
        <r>
          <rPr>
            <sz val="8"/>
            <color indexed="81"/>
            <rFont val="Tahoma"/>
            <family val="2"/>
          </rPr>
          <t xml:space="preserve">John Furness needs to see what standard states '12 monthly inspections'. Unable to locate a technical maintenance plan for electrical.  Hassan has supplied MST from Ellipse. Asked Trevor Moore to provide background on electrical docs. 
</t>
        </r>
        <r>
          <rPr>
            <b/>
            <sz val="8"/>
            <color indexed="81"/>
            <rFont val="Tahoma"/>
            <family val="2"/>
          </rPr>
          <t xml:space="preserve">15/3/2011 </t>
        </r>
        <r>
          <rPr>
            <sz val="8"/>
            <color indexed="81"/>
            <rFont val="Tahoma"/>
            <family val="2"/>
          </rPr>
          <t>Chased Trevor again for a response</t>
        </r>
      </text>
    </comment>
    <comment ref="B274" authorId="3" shapeId="0" xr:uid="{4BBE95A4-7333-4975-9382-195E446457F1}">
      <text>
        <r>
          <rPr>
            <b/>
            <sz val="8"/>
            <color indexed="81"/>
            <rFont val="Tahoma"/>
            <family val="2"/>
          </rPr>
          <t xml:space="preserve">11/03/2011 </t>
        </r>
        <r>
          <rPr>
            <sz val="8"/>
            <color indexed="81"/>
            <rFont val="Tahoma"/>
            <family val="2"/>
          </rPr>
          <t xml:space="preserve">Number requested by Phillip White, Invensys Rail for EW405 EW407 Signal Post Design 
</t>
        </r>
        <r>
          <rPr>
            <b/>
            <sz val="8"/>
            <color indexed="81"/>
            <rFont val="Tahoma"/>
            <family val="2"/>
          </rPr>
          <t xml:space="preserve">29/03/2011 </t>
        </r>
        <r>
          <rPr>
            <sz val="8"/>
            <color indexed="81"/>
            <rFont val="Tahoma"/>
            <family val="2"/>
          </rPr>
          <t xml:space="preserve">Emailed Phillip to request the rest of the attachments as only RA attached and also have DM endorse the waiver (Stephen Fleck).
Phillip provided attachments by no DM signature.
</t>
        </r>
        <r>
          <rPr>
            <b/>
            <sz val="8"/>
            <color indexed="81"/>
            <rFont val="Tahoma"/>
            <family val="2"/>
          </rPr>
          <t xml:space="preserve">6/04/2011 </t>
        </r>
        <r>
          <rPr>
            <sz val="8"/>
            <color indexed="81"/>
            <rFont val="Tahoma"/>
            <family val="2"/>
          </rPr>
          <t xml:space="preserve">Chased up Phillip to see how he's going with obtaining DM signature.
</t>
        </r>
        <r>
          <rPr>
            <b/>
            <sz val="8"/>
            <color indexed="81"/>
            <rFont val="Tahoma"/>
            <family val="2"/>
          </rPr>
          <t xml:space="preserve">20/04/2011 </t>
        </r>
        <r>
          <rPr>
            <sz val="8"/>
            <color indexed="81"/>
            <rFont val="Tahoma"/>
            <family val="2"/>
          </rPr>
          <t xml:space="preserve">Received EWAF signed by Scott Chapman. Submitted to John Furness for endorsement.
</t>
        </r>
        <r>
          <rPr>
            <b/>
            <sz val="8"/>
            <color indexed="81"/>
            <rFont val="Tahoma"/>
            <family val="2"/>
          </rPr>
          <t>20/04/2011 John Furness determined that "waiver not required - the posts comply with SPS 11 clause 4.2 in that they have been designed and reviewed by competent structural engineers".</t>
        </r>
      </text>
    </comment>
    <comment ref="B275" authorId="3" shapeId="0" xr:uid="{67C757C8-B14E-422D-B38E-BA7AA9F39DE2}">
      <text>
        <r>
          <rPr>
            <b/>
            <sz val="8"/>
            <color indexed="81"/>
            <rFont val="Tahoma"/>
            <family val="2"/>
          </rPr>
          <t xml:space="preserve">11/3/2011 </t>
        </r>
        <r>
          <rPr>
            <sz val="8"/>
            <color indexed="81"/>
            <rFont val="Tahoma"/>
            <family val="2"/>
          </rPr>
          <t xml:space="preserve"> waiver prepared by Trevor Moore and forwarded for endorsement on 8/3/2011 - endorseded by submitted by Amanda Conway - Branxton alert board
Submitted to John Furness for review
</t>
        </r>
        <r>
          <rPr>
            <b/>
            <sz val="8"/>
            <color indexed="81"/>
            <rFont val="Tahoma"/>
            <family val="2"/>
          </rPr>
          <t>17/03/2011 Recommended by John Furness but Not Approved by Mark Skanes because 'Standard allows this'. Mark spoke to Trevor because the Standard says 'should' rather than 'shall' so it is not mandatory.</t>
        </r>
      </text>
    </comment>
    <comment ref="B276" authorId="2" shapeId="0" xr:uid="{60990DBD-4453-4E38-BE9B-8E0B5BB3B2F5}">
      <text>
        <r>
          <rPr>
            <b/>
            <sz val="8"/>
            <color indexed="81"/>
            <rFont val="Tahoma"/>
            <family val="2"/>
          </rPr>
          <t>23/3/2011</t>
        </r>
        <r>
          <rPr>
            <sz val="8"/>
            <color indexed="81"/>
            <rFont val="Tahoma"/>
            <family val="2"/>
          </rPr>
          <t xml:space="preserve">Number requested by Robert Burns, TEJV - TEJV wish to apply for an Engineering Waiver Approval Number to allow them to use new short direct buried cable routes, in order to move the existing cable route away from the Curve Easing Civil works. The discipline affected is signals &amp; wayside, We wish the waiver to run for the life of the project and will be valid for the North Coast Corridor from Mindaribba to Acacia Ridge. </t>
        </r>
      </text>
    </comment>
    <comment ref="B277" authorId="4" shapeId="0" xr:uid="{D3250FC8-2A28-4D69-9E90-97BEF716DBDD}">
      <text>
        <r>
          <rPr>
            <b/>
            <sz val="8"/>
            <color indexed="81"/>
            <rFont val="Tahoma"/>
            <family val="2"/>
          </rPr>
          <t xml:space="preserve">01/04/2011 - </t>
        </r>
        <r>
          <rPr>
            <sz val="8"/>
            <color indexed="81"/>
            <rFont val="Tahoma"/>
            <family val="2"/>
          </rPr>
          <t xml:space="preserve">Issued Nicolas Jaramillo (from Transport Express Joint Venture) waiver number.
</t>
        </r>
        <r>
          <rPr>
            <b/>
            <sz val="8"/>
            <color indexed="81"/>
            <rFont val="Tahoma"/>
            <family val="2"/>
          </rPr>
          <t xml:space="preserve">12/05/2011 </t>
        </r>
        <r>
          <rPr>
            <sz val="8"/>
            <color indexed="81"/>
            <rFont val="Tahoma"/>
            <family val="2"/>
          </rPr>
          <t xml:space="preserve">EWAF &amp; supporting docs received from Alan Steele (DownerEDi Engineering).
</t>
        </r>
        <r>
          <rPr>
            <b/>
            <sz val="8"/>
            <color indexed="81"/>
            <rFont val="Tahoma"/>
            <family val="2"/>
          </rPr>
          <t xml:space="preserve">16/05/2011 </t>
        </r>
        <r>
          <rPr>
            <sz val="8"/>
            <color indexed="81"/>
            <rFont val="Tahoma"/>
            <family val="2"/>
          </rPr>
          <t xml:space="preserve">Emailed Alan Steele that RA in accordance with RM-01 not attached and needs ARTC DM endorsement for HV from Clinton Crump.
</t>
        </r>
        <r>
          <rPr>
            <b/>
            <sz val="8"/>
            <color indexed="81"/>
            <rFont val="Tahoma"/>
            <family val="2"/>
          </rPr>
          <t xml:space="preserve">17/05/2011 </t>
        </r>
        <r>
          <rPr>
            <sz val="8"/>
            <color indexed="81"/>
            <rFont val="Tahoma"/>
            <family val="2"/>
          </rPr>
          <t xml:space="preserve">Alan Steele advised that RA's are attached (JSEA forms) on their template used industy-wide but will seek DM endorsement.
</t>
        </r>
        <r>
          <rPr>
            <b/>
            <sz val="8"/>
            <color indexed="81"/>
            <rFont val="Tahoma"/>
            <family val="2"/>
          </rPr>
          <t xml:space="preserve">19/05/2011 </t>
        </r>
        <r>
          <rPr>
            <sz val="8"/>
            <color indexed="81"/>
            <rFont val="Tahoma"/>
            <family val="2"/>
          </rPr>
          <t xml:space="preserve">Emailed Alan Steele (cc: Clinton Crump &amp; John Furness) some comments from John Furness who will need to also endorse waiver - 
"-Risks not addressed: 
        Working close to operational railway line 
        Future rail work on railway land may damage cable 
        Future rail works may face hazard if they expose the cable with future work Etc 
-Clinton Crump needs to be involved in the Risk Assessment and to address all risks from railway point of view, also need some input from Property section. 
-The Risk Assessment should be on the ARTC template. 
</t>
        </r>
        <r>
          <rPr>
            <b/>
            <sz val="8"/>
            <color indexed="81"/>
            <rFont val="Tahoma"/>
            <family val="2"/>
          </rPr>
          <t xml:space="preserve">23/05/2011 </t>
        </r>
        <r>
          <rPr>
            <sz val="8"/>
            <color indexed="81"/>
            <rFont val="Tahoma"/>
            <family val="2"/>
          </rPr>
          <t xml:space="preserve">Emailed Alan Steele the link to ARTC Risk Assessment template.
</t>
        </r>
        <r>
          <rPr>
            <b/>
            <sz val="8"/>
            <color indexed="81"/>
            <rFont val="Tahoma"/>
            <family val="2"/>
          </rPr>
          <t xml:space="preserve">01/06/2011 </t>
        </r>
        <r>
          <rPr>
            <sz val="8"/>
            <color indexed="81"/>
            <rFont val="Tahoma"/>
            <family val="2"/>
          </rPr>
          <t xml:space="preserve">Received email from Alan Steele with some comments back to John Furness' concerns with original submission. Will be submitting revised waiver with ARTC RA.
</t>
        </r>
        <r>
          <rPr>
            <b/>
            <sz val="8"/>
            <color indexed="81"/>
            <rFont val="Tahoma"/>
            <family val="2"/>
          </rPr>
          <t xml:space="preserve">07/06/2011 </t>
        </r>
        <r>
          <rPr>
            <sz val="8"/>
            <color indexed="81"/>
            <rFont val="Tahoma"/>
            <family val="2"/>
          </rPr>
          <t xml:space="preserve">Alan Steele emailed waiver submission to Clinton Crump for DM endorsement. </t>
        </r>
      </text>
    </comment>
    <comment ref="B278" authorId="4" shapeId="0" xr:uid="{98CB9A23-9B57-4433-9649-7BD1E0CEC0F6}">
      <text>
        <r>
          <rPr>
            <b/>
            <sz val="8"/>
            <color indexed="81"/>
            <rFont val="Tahoma"/>
            <family val="2"/>
          </rPr>
          <t xml:space="preserve">15/04/2011 </t>
        </r>
        <r>
          <rPr>
            <sz val="8"/>
            <color indexed="81"/>
            <rFont val="Tahoma"/>
            <family val="2"/>
          </rPr>
          <t>Issued Leanne Ma with waiver number.</t>
        </r>
        <r>
          <rPr>
            <sz val="8"/>
            <color indexed="81"/>
            <rFont val="Tahoma"/>
            <family val="2"/>
          </rPr>
          <t xml:space="preserve">
</t>
        </r>
        <r>
          <rPr>
            <b/>
            <sz val="8"/>
            <color indexed="81"/>
            <rFont val="Tahoma"/>
            <family val="2"/>
          </rPr>
          <t xml:space="preserve">07/11/2013 </t>
        </r>
        <r>
          <rPr>
            <sz val="8"/>
            <color indexed="81"/>
            <rFont val="Tahoma"/>
            <family val="2"/>
          </rPr>
          <t>Waiver has not progressed since number requested. To close waiver.</t>
        </r>
      </text>
    </comment>
    <comment ref="B279" authorId="4" shapeId="0" xr:uid="{9A26567C-BCEE-4DCA-B36D-75042B363E54}">
      <text>
        <r>
          <rPr>
            <b/>
            <sz val="8"/>
            <color indexed="81"/>
            <rFont val="Tahoma"/>
            <family val="2"/>
          </rPr>
          <t xml:space="preserve">15/04/2011 </t>
        </r>
        <r>
          <rPr>
            <sz val="8"/>
            <color indexed="81"/>
            <rFont val="Tahoma"/>
            <family val="2"/>
          </rPr>
          <t xml:space="preserve">Issued Leanne Ma with waiver number.
</t>
        </r>
        <r>
          <rPr>
            <b/>
            <sz val="8"/>
            <color indexed="81"/>
            <rFont val="Tahoma"/>
            <family val="2"/>
          </rPr>
          <t xml:space="preserve">20/04/2011 </t>
        </r>
        <r>
          <rPr>
            <sz val="8"/>
            <color indexed="81"/>
            <rFont val="Tahoma"/>
            <family val="2"/>
          </rPr>
          <t xml:space="preserve">Signed EWAF and associated docs received from Trevor Moore to progress for approval. John Furness endorsed.
</t>
        </r>
        <r>
          <rPr>
            <b/>
            <sz val="8"/>
            <color indexed="81"/>
            <rFont val="Tahoma"/>
            <family val="2"/>
          </rPr>
          <t xml:space="preserve">21/04/2011 </t>
        </r>
        <r>
          <rPr>
            <sz val="8"/>
            <color indexed="81"/>
            <rFont val="Tahoma"/>
            <family val="2"/>
          </rPr>
          <t>Approved by Wayne James (Mark Skanes on A/L) subject to Regulator Notification. Forwarded to Stephen Fleck (cc Trevor Moore &amp; Leanne Ma) to request acceptance of Approval Conditions.</t>
        </r>
        <r>
          <rPr>
            <sz val="8"/>
            <color indexed="81"/>
            <rFont val="Tahoma"/>
            <family val="2"/>
          </rPr>
          <t xml:space="preserve">
Once accepted, advise Rob Rath so Configuration Records can be updated as required.
</t>
        </r>
        <r>
          <rPr>
            <b/>
            <sz val="8"/>
            <color indexed="81"/>
            <rFont val="Tahoma"/>
            <family val="2"/>
          </rPr>
          <t xml:space="preserve">22/07/2011 </t>
        </r>
        <r>
          <rPr>
            <sz val="8"/>
            <color indexed="81"/>
            <rFont val="Tahoma"/>
            <family val="2"/>
          </rPr>
          <t xml:space="preserve">Came across this waiver pending Regulator Notification and noted that Stephen Fleck did not respond (and has since ceased employment at ARTC). Forwarded to Jason Walsh (cc: Trevor Moore &amp; Leanna Ma) to advise we need DM signature accepting condition of regulator notification and also for that notification to be prepared and sent from GM NS. Until that happens we cannot set a 28 day notification period and a waiver issue date.
</t>
        </r>
      </text>
    </comment>
    <comment ref="B280" authorId="4" shapeId="0" xr:uid="{C136B392-9062-4CD6-9C3D-977152AF55B3}">
      <text>
        <r>
          <rPr>
            <b/>
            <sz val="8"/>
            <color indexed="81"/>
            <rFont val="Tahoma"/>
            <family val="2"/>
          </rPr>
          <t xml:space="preserve">29/04/2011 </t>
        </r>
        <r>
          <rPr>
            <sz val="8"/>
            <color indexed="81"/>
            <rFont val="Tahoma"/>
            <family val="2"/>
          </rPr>
          <t>Issued EWAF number EW/SG/0004 to Alice Weatherford for a signalling waiver against ESD-05-01 section 5.2. The standard currently states that braking distance is from signal to signal, and this waiver is for the braking distance to be from when the driver sights/reacts to the signal, rather than when the loco passes it. Alice has already spoken to Trevor Moore about it, and is supported by ESD-32-01.</t>
        </r>
        <r>
          <rPr>
            <sz val="8"/>
            <color indexed="81"/>
            <rFont val="Tahoma"/>
            <family val="2"/>
          </rPr>
          <t xml:space="preserve">
</t>
        </r>
        <r>
          <rPr>
            <b/>
            <sz val="8"/>
            <color indexed="81"/>
            <rFont val="Tahoma"/>
            <family val="2"/>
          </rPr>
          <t xml:space="preserve">08/11/2013 </t>
        </r>
        <r>
          <rPr>
            <sz val="8"/>
            <color indexed="81"/>
            <rFont val="Tahoma"/>
            <family val="2"/>
          </rPr>
          <t xml:space="preserve">Email Alice Weatherford cc: Ian Maydew - Asked if waiver is still required.
</t>
        </r>
        <r>
          <rPr>
            <b/>
            <sz val="8"/>
            <color indexed="81"/>
            <rFont val="Tahoma"/>
            <family val="2"/>
          </rPr>
          <t>08/11/2013</t>
        </r>
        <r>
          <rPr>
            <sz val="8"/>
            <color indexed="81"/>
            <rFont val="Tahoma"/>
            <family val="2"/>
          </rPr>
          <t xml:space="preserve"> email reply from Alice Weatherford, advised she no longer needs waiver. To close.</t>
        </r>
      </text>
    </comment>
    <comment ref="B281" authorId="4" shapeId="0" xr:uid="{A5AF19E3-3950-4374-BD3C-3345EB742712}">
      <text>
        <r>
          <rPr>
            <b/>
            <sz val="8"/>
            <color indexed="81"/>
            <rFont val="Tahoma"/>
            <family val="2"/>
          </rPr>
          <t xml:space="preserve">2/05/2011 </t>
        </r>
        <r>
          <rPr>
            <sz val="8"/>
            <color indexed="81"/>
            <rFont val="Tahoma"/>
            <family val="2"/>
          </rPr>
          <t xml:space="preserve">Issued Alan Steele (Project Electrical Engineer - Downer EDI Engineering) waiver number HV/SG/0005 for the AS 4799-2000 requirement for cables within and parallel to Railway Reserve, as shown in figure 6.2 on page 27.
</t>
        </r>
        <r>
          <rPr>
            <b/>
            <sz val="8"/>
            <color indexed="81"/>
            <rFont val="Tahoma"/>
            <family val="2"/>
          </rPr>
          <t xml:space="preserve">16/05/2011 </t>
        </r>
        <r>
          <rPr>
            <sz val="8"/>
            <color indexed="81"/>
            <rFont val="Tahoma"/>
            <family val="2"/>
          </rPr>
          <t xml:space="preserve">Alan Steele provided EWAF and most supporting docs but missing Risk Assessment and DM signature from Clinton Crump. Emailed Alan requested the additional info and signature.
</t>
        </r>
        <r>
          <rPr>
            <b/>
            <sz val="8"/>
            <color indexed="81"/>
            <rFont val="Tahoma"/>
            <family val="2"/>
          </rPr>
          <t xml:space="preserve">18/05/2011 </t>
        </r>
        <r>
          <rPr>
            <sz val="8"/>
            <color indexed="81"/>
            <rFont val="Tahoma"/>
            <family val="2"/>
          </rPr>
          <t xml:space="preserve">Checked waiver application with John Furness pending DM sign off from Clinton Crump.
</t>
        </r>
        <r>
          <rPr>
            <b/>
            <sz val="8"/>
            <color indexed="81"/>
            <rFont val="Tahoma"/>
            <family val="2"/>
          </rPr>
          <t xml:space="preserve">19/05/2011 </t>
        </r>
        <r>
          <rPr>
            <sz val="8"/>
            <color indexed="81"/>
            <rFont val="Tahoma"/>
            <family val="2"/>
          </rPr>
          <t>Advised Alan Steele (cc: Clinton Crump) that John has noted the following:
       • Risks not addressed:
          o Working close to operational railway line
          o Future rail work on railway land may damage cable
          o Future rail works may face hazard if they expose the cable with future work
          o Etc
       • Clinton Crump needs to be involved in the Risk Assessment and to address all risks from railway point of view, also need some input from Property section.
       • The Risk Assessment should be on the ARTC template.
Requested that above issues addressed and re-submitted.</t>
        </r>
        <r>
          <rPr>
            <b/>
            <sz val="8"/>
            <color indexed="81"/>
            <rFont val="Tahoma"/>
            <family val="2"/>
          </rPr>
          <t xml:space="preserve">
23/05/2011 </t>
        </r>
        <r>
          <rPr>
            <sz val="8"/>
            <color indexed="81"/>
            <rFont val="Tahoma"/>
            <family val="2"/>
          </rPr>
          <t xml:space="preserve">Emailed Alan Steele the link to ARTC RA template.
</t>
        </r>
        <r>
          <rPr>
            <b/>
            <sz val="8"/>
            <color indexed="81"/>
            <rFont val="Tahoma"/>
            <family val="2"/>
          </rPr>
          <t xml:space="preserve">01/06/2011 </t>
        </r>
        <r>
          <rPr>
            <sz val="8"/>
            <color indexed="81"/>
            <rFont val="Tahoma"/>
            <family val="2"/>
          </rPr>
          <t xml:space="preserve">Received some comments from Alan Steele in response to issues raised by John Furness and he advised they will resubmit waiver.
</t>
        </r>
        <r>
          <rPr>
            <b/>
            <sz val="8"/>
            <color indexed="81"/>
            <rFont val="Tahoma"/>
            <family val="2"/>
          </rPr>
          <t xml:space="preserve">07/06/2011 </t>
        </r>
        <r>
          <rPr>
            <sz val="8"/>
            <color indexed="81"/>
            <rFont val="Tahoma"/>
            <family val="2"/>
          </rPr>
          <t xml:space="preserve">Alan Steele emailed Clinton Crump revised waiver submission including ARTC RA's for his endorsement.
</t>
        </r>
        <r>
          <rPr>
            <b/>
            <sz val="8"/>
            <color indexed="81"/>
            <rFont val="Tahoma"/>
            <family val="2"/>
          </rPr>
          <t xml:space="preserve">26/07/2011 </t>
        </r>
        <r>
          <rPr>
            <sz val="8"/>
            <color indexed="81"/>
            <rFont val="Tahoma"/>
            <family val="2"/>
          </rPr>
          <t xml:space="preserve">Emailed Alan Steele as don't have endorsed waiver yet. 
Alan advised that last Friday they have issued an order on Power Solutions to perform review on waiver "as requested by ARTC". Expecting response mid-August. Nothing received from Clinton as yet. Instruction to hire Power Solutions came from Vicki Webster.
Asked Alan to confirm whether it was Vicki Webster who requested review of waiver?
</t>
        </r>
        <r>
          <rPr>
            <b/>
            <sz val="8"/>
            <color indexed="81"/>
            <rFont val="Tahoma"/>
            <family val="2"/>
          </rPr>
          <t xml:space="preserve">27/07/2011 </t>
        </r>
        <r>
          <rPr>
            <sz val="8"/>
            <color indexed="81"/>
            <rFont val="Tahoma"/>
            <family val="2"/>
          </rPr>
          <t xml:space="preserve">Alan forwarded email from Vicki Webster &amp; it's copied to Clinton Crump so will await review then endorsement from Clinton.
</t>
        </r>
        <r>
          <rPr>
            <b/>
            <sz val="8"/>
            <color indexed="81"/>
            <rFont val="Tahoma"/>
            <family val="2"/>
          </rPr>
          <t xml:space="preserve">16/09/2011 </t>
        </r>
        <r>
          <rPr>
            <sz val="8"/>
            <color indexed="81"/>
            <rFont val="Tahoma"/>
            <family val="2"/>
          </rPr>
          <t xml:space="preserve">Received review on waiver from Alan &amp; have forwarded to Clinton Crump (cc: Vicki Webster) for endorsement.
</t>
        </r>
        <r>
          <rPr>
            <b/>
            <sz val="8"/>
            <color indexed="81"/>
            <rFont val="Tahoma"/>
            <family val="2"/>
          </rPr>
          <t xml:space="preserve">30/09/2011 </t>
        </r>
        <r>
          <rPr>
            <sz val="8"/>
            <color indexed="81"/>
            <rFont val="Tahoma"/>
            <family val="2"/>
          </rPr>
          <t xml:space="preserve">Clinton forwarded to Daryl Stewart &amp; Geoff Berry for recommendation for approval or otherwise.
</t>
        </r>
        <r>
          <rPr>
            <b/>
            <sz val="8"/>
            <color indexed="81"/>
            <rFont val="Tahoma"/>
            <family val="2"/>
          </rPr>
          <t xml:space="preserve">04/10/2011 </t>
        </r>
        <r>
          <rPr>
            <sz val="8"/>
            <color indexed="81"/>
            <rFont val="Tahoma"/>
            <family val="2"/>
          </rPr>
          <t xml:space="preserve">Response from Geoff Berry was that he concurs with most aspects of the Power Serve report, the issue of the level fault and induced voltage into the track &amp; track circuits needs to be clarifed... recommendation is that Orica undertake investigations to determine induced voltage under fault conditions using the minimum clearance between the 33kV cable and the nearest rail.
Received this from Clinton Crump requesting it be forwarded to Orica for response.
Forwarded to Alan Steele (Downer EDI) - he will liaise with Orica.
</t>
        </r>
        <r>
          <rPr>
            <b/>
            <sz val="8"/>
            <color indexed="81"/>
            <rFont val="Tahoma"/>
            <family val="2"/>
          </rPr>
          <t xml:space="preserve">26/10/2011 </t>
        </r>
        <r>
          <rPr>
            <sz val="8"/>
            <color indexed="81"/>
            <rFont val="Tahoma"/>
            <family val="2"/>
          </rPr>
          <t xml:space="preserve">Alan Steele emailed Clinton Crump for some feedback from ARTC on independent consultant checks.
</t>
        </r>
        <r>
          <rPr>
            <b/>
            <sz val="8"/>
            <color indexed="81"/>
            <rFont val="Tahoma"/>
            <family val="2"/>
          </rPr>
          <t xml:space="preserve">02/11/2011 </t>
        </r>
        <r>
          <rPr>
            <sz val="8"/>
            <color indexed="81"/>
            <rFont val="Tahoma"/>
            <family val="2"/>
          </rPr>
          <t xml:space="preserve">Clinton Crump confirmed this is still pending issues to be addressed with Geoff Berry.
</t>
        </r>
        <r>
          <rPr>
            <b/>
            <sz val="8"/>
            <color indexed="81"/>
            <rFont val="Tahoma"/>
            <family val="2"/>
          </rPr>
          <t xml:space="preserve">08/11/2011 </t>
        </r>
        <r>
          <rPr>
            <sz val="8"/>
            <color indexed="81"/>
            <rFont val="Tahoma"/>
            <family val="2"/>
          </rPr>
          <t xml:space="preserve">Geoff Berry confirmed with Alan Steele that Downer intend to engage GP Consultants Brisbane (Tony Gillespie) to undertake the study to determine the suitability of the installation of 33kV cables for Orica as proposed in the EDI drawings. Report needs to be forwarded to Clinton Crump.
</t>
        </r>
      </text>
    </comment>
    <comment ref="B282" authorId="3" shapeId="0" xr:uid="{164CDD6C-D18E-4C45-A2E2-0F051A7C0138}">
      <text>
        <r>
          <rPr>
            <b/>
            <sz val="8"/>
            <color indexed="81"/>
            <rFont val="Tahoma"/>
            <family val="2"/>
          </rPr>
          <t xml:space="preserve">11/03/2011 </t>
        </r>
        <r>
          <rPr>
            <sz val="8"/>
            <color indexed="81"/>
            <rFont val="Tahoma"/>
            <family val="2"/>
          </rPr>
          <t xml:space="preserve">Number requested by Phillip White, Invensys Rail for EW405 EW407 Signal Post Design 
</t>
        </r>
        <r>
          <rPr>
            <b/>
            <sz val="8"/>
            <color indexed="81"/>
            <rFont val="Tahoma"/>
            <family val="2"/>
          </rPr>
          <t xml:space="preserve">29/03/2011 </t>
        </r>
        <r>
          <rPr>
            <sz val="8"/>
            <color indexed="81"/>
            <rFont val="Tahoma"/>
            <family val="2"/>
          </rPr>
          <t xml:space="preserve">Emailed Phillip to request the rest of the attachments as only RA attached and also have DM endorse the waiver (Stephen Fleck).
Phillip provided attachments by no DM signature.
</t>
        </r>
        <r>
          <rPr>
            <b/>
            <sz val="8"/>
            <color indexed="81"/>
            <rFont val="Tahoma"/>
            <family val="2"/>
          </rPr>
          <t xml:space="preserve">6/04/2011 </t>
        </r>
        <r>
          <rPr>
            <sz val="8"/>
            <color indexed="81"/>
            <rFont val="Tahoma"/>
            <family val="2"/>
          </rPr>
          <t xml:space="preserve">Chased up Phillip to see how he's going with obtaining DM signature.
</t>
        </r>
        <r>
          <rPr>
            <b/>
            <sz val="8"/>
            <color indexed="81"/>
            <rFont val="Tahoma"/>
            <family val="2"/>
          </rPr>
          <t xml:space="preserve">20/04/2011 </t>
        </r>
        <r>
          <rPr>
            <sz val="8"/>
            <color indexed="81"/>
            <rFont val="Tahoma"/>
            <family val="2"/>
          </rPr>
          <t xml:space="preserve">Received EWAF signed by Scott Chapman. Submitted to John Furness for endorsement.
</t>
        </r>
        <r>
          <rPr>
            <b/>
            <sz val="8"/>
            <color indexed="81"/>
            <rFont val="Tahoma"/>
            <family val="2"/>
          </rPr>
          <t>20/04/2011 John Furness determined that "waiver not required - the posts comply with SPS 11 clause 4.2 in that they have been designed and reviewed by competent structural engineers".</t>
        </r>
      </text>
    </comment>
    <comment ref="B283" authorId="3" shapeId="0" xr:uid="{0876EE83-8D87-4A46-B437-F848979A94AA}">
      <text>
        <r>
          <rPr>
            <b/>
            <sz val="8"/>
            <color indexed="81"/>
            <rFont val="Tahoma"/>
            <family val="2"/>
          </rPr>
          <t xml:space="preserve">11/3/2011 - </t>
        </r>
        <r>
          <rPr>
            <sz val="8"/>
            <color indexed="81"/>
            <rFont val="Tahoma"/>
            <family val="2"/>
          </rPr>
          <t xml:space="preserve">waiver prepared by Trevor Moore and forwarded for endorsement on 8/3/2011 - endorseded by submitted by Amanda Conway - Branxton alert board
Submitted to John Furness for review
</t>
        </r>
        <r>
          <rPr>
            <sz val="8"/>
            <color indexed="81"/>
            <rFont val="Tahoma"/>
            <family val="2"/>
          </rPr>
          <t>1</t>
        </r>
        <r>
          <rPr>
            <b/>
            <sz val="8"/>
            <color indexed="81"/>
            <rFont val="Tahoma"/>
            <family val="2"/>
          </rPr>
          <t xml:space="preserve">7/03/2011 - </t>
        </r>
        <r>
          <rPr>
            <sz val="8"/>
            <color indexed="81"/>
            <rFont val="Tahoma"/>
            <family val="2"/>
          </rPr>
          <t>Recommended by John Furness but Not Approved by Mark Skanes because 'Standard allows this'. Mark spoke to Trevor because the Standard says 'should' rather than 'shall' so it is not mandatory.</t>
        </r>
        <r>
          <rPr>
            <b/>
            <sz val="8"/>
            <color indexed="81"/>
            <rFont val="Tahoma"/>
            <family val="2"/>
          </rPr>
          <t xml:space="preserve">
</t>
        </r>
        <r>
          <rPr>
            <b/>
            <sz val="8"/>
            <color indexed="81"/>
            <rFont val="Tahoma"/>
            <family val="2"/>
          </rPr>
          <t>03/08/11 -</t>
        </r>
        <r>
          <rPr>
            <sz val="8"/>
            <color indexed="81"/>
            <rFont val="Tahoma"/>
            <family val="2"/>
          </rPr>
          <t xml:space="preserve"> Chased up Ken Driver on progress of updating standard (ESA-11-01).</t>
        </r>
        <r>
          <rPr>
            <b/>
            <sz val="8"/>
            <color indexed="81"/>
            <rFont val="Tahoma"/>
            <family val="2"/>
          </rPr>
          <t xml:space="preserve">
05/08/11 - </t>
        </r>
        <r>
          <rPr>
            <sz val="8"/>
            <color indexed="81"/>
            <rFont val="Tahoma"/>
            <family val="2"/>
          </rPr>
          <t>Ken Driver advised altered standard (ESA-11-01) will be issued for approval as soon as possible. Waiver to be closed as "Not Required"</t>
        </r>
      </text>
    </comment>
    <comment ref="B284" authorId="4" shapeId="0" xr:uid="{A4F81133-ABD6-44F6-9EC2-A582792D8A42}">
      <text>
        <r>
          <rPr>
            <b/>
            <sz val="8"/>
            <color indexed="81"/>
            <rFont val="Tahoma"/>
            <family val="2"/>
          </rPr>
          <t xml:space="preserve">30/06/2011 </t>
        </r>
        <r>
          <rPr>
            <sz val="8"/>
            <color indexed="81"/>
            <rFont val="Tahoma"/>
            <family val="2"/>
          </rPr>
          <t xml:space="preserve">Waiver application received from Neil Sparks (Power Serve Pty Ltd) but missing Endorsement Authority Signature.
</t>
        </r>
        <r>
          <rPr>
            <b/>
            <sz val="8"/>
            <color indexed="81"/>
            <rFont val="Tahoma"/>
            <family val="2"/>
          </rPr>
          <t xml:space="preserve">10/08/2011 </t>
        </r>
        <r>
          <rPr>
            <sz val="8"/>
            <color indexed="81"/>
            <rFont val="Tahoma"/>
            <family val="2"/>
          </rPr>
          <t xml:space="preserve">Received Simon Bingham's endorsement on waiver.
</t>
        </r>
        <r>
          <rPr>
            <b/>
            <sz val="8"/>
            <color indexed="81"/>
            <rFont val="Tahoma"/>
            <family val="2"/>
          </rPr>
          <t xml:space="preserve">16/08/2011 </t>
        </r>
        <r>
          <rPr>
            <sz val="8"/>
            <color indexed="81"/>
            <rFont val="Tahoma"/>
            <family val="2"/>
          </rPr>
          <t xml:space="preserve">John Furness asked Trevor Moore to confirm "is there any electrical clearance issue with regards to electrical to the train or electrical clearance to other electrical wiring or signalling?"
</t>
        </r>
        <r>
          <rPr>
            <b/>
            <sz val="8"/>
            <color indexed="81"/>
            <rFont val="Tahoma"/>
            <family val="2"/>
          </rPr>
          <t>08/11/2013</t>
        </r>
        <r>
          <rPr>
            <sz val="8"/>
            <color indexed="81"/>
            <rFont val="Tahoma"/>
            <family val="2"/>
          </rPr>
          <t xml:space="preserve"> Sent email to Trevor Moore in regards to waiver. Information needed to close out waiver.</t>
        </r>
      </text>
    </comment>
    <comment ref="B285" authorId="4" shapeId="0" xr:uid="{EB618266-1F17-4EAD-B696-ED7F8AB67B41}">
      <text>
        <r>
          <rPr>
            <b/>
            <sz val="8"/>
            <color indexed="81"/>
            <rFont val="Tahoma"/>
            <family val="2"/>
          </rPr>
          <t xml:space="preserve">08/08/2011 </t>
        </r>
        <r>
          <rPr>
            <sz val="8"/>
            <color indexed="81"/>
            <rFont val="Tahoma"/>
            <family val="2"/>
          </rPr>
          <t xml:space="preserve">Waiver application received through Trevor Moore for split point detection for crossovers in the HV.
</t>
        </r>
        <r>
          <rPr>
            <b/>
            <sz val="8"/>
            <color indexed="81"/>
            <rFont val="Tahoma"/>
            <family val="2"/>
          </rPr>
          <t xml:space="preserve">09/08/2011 </t>
        </r>
        <r>
          <rPr>
            <sz val="8"/>
            <color indexed="81"/>
            <rFont val="Tahoma"/>
            <family val="2"/>
          </rPr>
          <t xml:space="preserve">Waiver endorsement by Clinton Crump and Technical Review by Trevor Moore received.
</t>
        </r>
        <r>
          <rPr>
            <b/>
            <sz val="8"/>
            <color indexed="81"/>
            <rFont val="Tahoma"/>
            <family val="2"/>
          </rPr>
          <t xml:space="preserve">16/08/2011 </t>
        </r>
        <r>
          <rPr>
            <sz val="8"/>
            <color indexed="81"/>
            <rFont val="Tahoma"/>
            <family val="2"/>
          </rPr>
          <t xml:space="preserve">Recommended by John Furness.
</t>
        </r>
        <r>
          <rPr>
            <b/>
            <sz val="8"/>
            <color indexed="81"/>
            <rFont val="Tahoma"/>
            <family val="2"/>
          </rPr>
          <t xml:space="preserve">17/08/2011 </t>
        </r>
        <r>
          <rPr>
            <sz val="8"/>
            <color indexed="81"/>
            <rFont val="Tahoma"/>
            <family val="2"/>
          </rPr>
          <t xml:space="preserve">Approved by Mike van de Worp. Emailed Clinton Crump to sign at item 20 acceptance of conditions and to arrange Regulator Notification to ITSR, then 28 days after notification has been sent, we can issue the waiver, send notification and add link on register.
</t>
        </r>
        <r>
          <rPr>
            <b/>
            <sz val="8"/>
            <color indexed="81"/>
            <rFont val="Tahoma"/>
            <family val="2"/>
          </rPr>
          <t xml:space="preserve">13/09/2011 </t>
        </r>
        <r>
          <rPr>
            <sz val="8"/>
            <color indexed="81"/>
            <rFont val="Tahoma"/>
            <family val="2"/>
          </rPr>
          <t xml:space="preserve">Received signed NoC from Anne Bennie - proposed commencement date of 22/11/2011 isn't necessary as only 28 days notification required - confirmed with John Ogilvy that we will issue earlier.
</t>
        </r>
        <r>
          <rPr>
            <b/>
            <sz val="8"/>
            <color indexed="81"/>
            <rFont val="Tahoma"/>
            <family val="2"/>
          </rPr>
          <t xml:space="preserve">15/09/2011 </t>
        </r>
        <r>
          <rPr>
            <sz val="8"/>
            <color indexed="81"/>
            <rFont val="Tahoma"/>
            <family val="2"/>
          </rPr>
          <t xml:space="preserve">Emailed &amp; posted NoC to Grant Burton (with commencement date of 14/10/2011) copy to Sandra, Katrina, John F &amp; John O. Waiver can be issued on 14 October if no objections from ITSR.
</t>
        </r>
        <r>
          <rPr>
            <b/>
            <sz val="8"/>
            <color indexed="81"/>
            <rFont val="Tahoma"/>
            <family val="2"/>
          </rPr>
          <t xml:space="preserve">11/10/2011 </t>
        </r>
        <r>
          <rPr>
            <sz val="8"/>
            <color indexed="81"/>
            <rFont val="Tahoma"/>
            <family val="2"/>
          </rPr>
          <t>Received email from Katrina Bowden with ITSR letter to Alec MacKenzie advising against implementing this method of working until Compliance Inspection has been completed by ITSR...... waiver cannot be issued until complete....</t>
        </r>
        <r>
          <rPr>
            <b/>
            <sz val="8"/>
            <color indexed="81"/>
            <rFont val="Tahoma"/>
            <family val="2"/>
          </rPr>
          <t xml:space="preserve">
12/10/2011 </t>
        </r>
        <r>
          <rPr>
            <sz val="8"/>
            <color indexed="81"/>
            <rFont val="Tahoma"/>
            <family val="2"/>
          </rPr>
          <t xml:space="preserve">Anne Bennie emailed same letter to John Gifford for follow up.
</t>
        </r>
        <r>
          <rPr>
            <b/>
            <sz val="8"/>
            <color indexed="81"/>
            <rFont val="Tahoma"/>
            <family val="2"/>
          </rPr>
          <t xml:space="preserve">23/02/2012 </t>
        </r>
        <r>
          <rPr>
            <sz val="8"/>
            <color indexed="81"/>
            <rFont val="Tahoma"/>
            <family val="2"/>
          </rPr>
          <t xml:space="preserve">Letter received from ITSR stating that following their inspection in relation to the proposal to change signalling design principles to allow separation of point detection at at end of a crossover, they have no objections in principle. </t>
        </r>
        <r>
          <rPr>
            <b/>
            <sz val="8"/>
            <color indexed="81"/>
            <rFont val="Tahoma"/>
            <family val="2"/>
          </rPr>
          <t>ITSR request to be advised of the first location at which these alterations will be installed so they can undertake a site inspection to view the installation and observe its operation</t>
        </r>
        <r>
          <rPr>
            <sz val="8"/>
            <color indexed="81"/>
            <rFont val="Tahoma"/>
            <family val="2"/>
          </rPr>
          <t xml:space="preserve">. Refer to email from Katrina Bowden to JG, AM, JF, IK &amp; TM 27/02/2012.
</t>
        </r>
        <r>
          <rPr>
            <b/>
            <sz val="8"/>
            <color indexed="81"/>
            <rFont val="Tahoma"/>
            <family val="2"/>
          </rPr>
          <t xml:space="preserve">09/10/2013 </t>
        </r>
        <r>
          <rPr>
            <sz val="8"/>
            <color indexed="81"/>
            <rFont val="Tahoma"/>
            <family val="2"/>
          </rPr>
          <t xml:space="preserve">Waiver expired 31 August 13, Emailed John Gifford 09/10/13 to follow up status of the waiver. To renew or close out.
</t>
        </r>
        <r>
          <rPr>
            <b/>
            <sz val="8"/>
            <color indexed="81"/>
            <rFont val="Tahoma"/>
            <family val="2"/>
          </rPr>
          <t>09/10/2013</t>
        </r>
        <r>
          <rPr>
            <sz val="8"/>
            <color indexed="81"/>
            <rFont val="Tahoma"/>
            <family val="2"/>
          </rPr>
          <t xml:space="preserve"> John Gifford provided Close out statement "Not implemented due to another project making these points at Tarro redundant". Clinton Crump Endorsed. Now with Phillip Campbell for Close out Authorisation sign off,.
</t>
        </r>
        <r>
          <rPr>
            <b/>
            <sz val="8"/>
            <color indexed="81"/>
            <rFont val="Tahoma"/>
            <family val="2"/>
          </rPr>
          <t>11/10/2013</t>
        </r>
        <r>
          <rPr>
            <sz val="8"/>
            <color indexed="81"/>
            <rFont val="Tahoma"/>
            <family val="2"/>
          </rPr>
          <t xml:space="preserve"> Phillip Campbells signed off Authorisation for close out.</t>
        </r>
      </text>
    </comment>
    <comment ref="B286" authorId="4" shapeId="0" xr:uid="{5ECF96D0-C037-40EA-BF49-ADD83851FED6}">
      <text>
        <r>
          <rPr>
            <b/>
            <sz val="8"/>
            <color indexed="81"/>
            <rFont val="Tahoma"/>
            <family val="2"/>
          </rPr>
          <t xml:space="preserve">23/09/2011 </t>
        </r>
        <r>
          <rPr>
            <sz val="8"/>
            <color indexed="81"/>
            <rFont val="Tahoma"/>
            <family val="2"/>
          </rPr>
          <t xml:space="preserve">Received EWAF (RA needs re-printing to fit on sheet) and signed NoC ready to go to ITSR from John Gifford. Signatures required on EWAF from Trevor Moore, Peter Micenko (for John Furness) &amp; Mike van de Worp. Also Safety &amp; Environment Committee approval required - next meeting isn't until 18 October so if approved at that meeting, notification can be sent to ITSR with amended planned commencement date of 16 November 2011. Advised John Gifford &amp; Trevor Moore via email.
</t>
        </r>
        <r>
          <rPr>
            <b/>
            <sz val="8"/>
            <color indexed="81"/>
            <rFont val="Tahoma"/>
            <family val="2"/>
          </rPr>
          <t xml:space="preserve">11/10/2011 </t>
        </r>
        <r>
          <rPr>
            <sz val="8"/>
            <color indexed="81"/>
            <rFont val="Tahoma"/>
            <family val="2"/>
          </rPr>
          <t xml:space="preserve">Submitted to OS&amp;ERG meeting. Minutes state: 
</t>
        </r>
        <r>
          <rPr>
            <i/>
            <sz val="8"/>
            <color indexed="81"/>
            <rFont val="Tahoma"/>
            <family val="2"/>
          </rPr>
          <t>"Action: Engineering Waiver HV/SG/0010 not approved. Action plan listing controls identified during the Risk Assessment to be developed.                    JF            Nov 2011”</t>
        </r>
        <r>
          <rPr>
            <sz val="8"/>
            <color indexed="81"/>
            <rFont val="Tahoma"/>
            <family val="2"/>
          </rPr>
          <t xml:space="preserve">
</t>
        </r>
        <r>
          <rPr>
            <b/>
            <sz val="8"/>
            <color indexed="81"/>
            <rFont val="Tahoma"/>
            <family val="2"/>
          </rPr>
          <t xml:space="preserve">15/11/2011 </t>
        </r>
        <r>
          <rPr>
            <sz val="8"/>
            <color indexed="81"/>
            <rFont val="Tahoma"/>
            <family val="2"/>
          </rPr>
          <t xml:space="preserve">Submitted waiver again with action plan to November OS&amp;ERG meeting. Minutes state: 
</t>
        </r>
        <r>
          <rPr>
            <i/>
            <sz val="8"/>
            <color indexed="81"/>
            <rFont val="Tahoma"/>
            <family val="2"/>
          </rPr>
          <t>"11.03.04 Engineering Waiver HV/SG/0010
Action: The issue was raised that the waiver is specifically for the Hunter Valley. MB to discuss with Tim Ryan. John Gifford and Ken Driver to review the roll out process of the standard nation-wide.
Approved to go to the Safety and Environment Committee."</t>
        </r>
        <r>
          <rPr>
            <sz val="8"/>
            <color indexed="81"/>
            <rFont val="Tahoma"/>
            <family val="2"/>
          </rPr>
          <t xml:space="preserve">
</t>
        </r>
        <r>
          <rPr>
            <b/>
            <sz val="8"/>
            <color indexed="81"/>
            <rFont val="Tahoma"/>
            <family val="2"/>
          </rPr>
          <t xml:space="preserve">21/11/2011 </t>
        </r>
        <r>
          <rPr>
            <sz val="8"/>
            <color indexed="81"/>
            <rFont val="Tahoma"/>
            <family val="2"/>
          </rPr>
          <t xml:space="preserve">Submitted to S&amp;EC. Minutes state: </t>
        </r>
        <r>
          <rPr>
            <b/>
            <sz val="8"/>
            <color indexed="81"/>
            <rFont val="Tahoma"/>
            <family val="2"/>
          </rPr>
          <t xml:space="preserve">
</t>
        </r>
        <r>
          <rPr>
            <i/>
            <sz val="8"/>
            <color indexed="81"/>
            <rFont val="Tahoma"/>
            <family val="2"/>
          </rPr>
          <t>"11.04.06 Engineering Waiver HV/SG/0010
Endorsed by the Safety and Environment Committee for the Hunter Valley.
It was noted that work will continue to have it applied Network Wide."</t>
        </r>
        <r>
          <rPr>
            <b/>
            <sz val="8"/>
            <color indexed="81"/>
            <rFont val="Tahoma"/>
            <family val="2"/>
          </rPr>
          <t xml:space="preserve">
24/11/2011 </t>
        </r>
        <r>
          <rPr>
            <sz val="8"/>
            <color indexed="81"/>
            <rFont val="Tahoma"/>
            <family val="2"/>
          </rPr>
          <t xml:space="preserve">Forwarded minutes extract to Trevor Moore for NoC to ITSR to be prepared.
</t>
        </r>
        <r>
          <rPr>
            <b/>
            <sz val="8"/>
            <color indexed="81"/>
            <rFont val="Tahoma"/>
            <family val="2"/>
          </rPr>
          <t xml:space="preserve">22/12/2011 </t>
        </r>
        <r>
          <rPr>
            <sz val="8"/>
            <color indexed="81"/>
            <rFont val="Tahoma"/>
            <family val="2"/>
          </rPr>
          <t xml:space="preserve">John Gifford advised of Regulator notification to ITSR. 28 days notification will end 27 January 2012.
</t>
        </r>
        <r>
          <rPr>
            <b/>
            <sz val="8"/>
            <color indexed="81"/>
            <rFont val="Tahoma"/>
            <family val="2"/>
          </rPr>
          <t xml:space="preserve">06/02/2012 </t>
        </r>
        <r>
          <rPr>
            <sz val="8"/>
            <color indexed="81"/>
            <rFont val="Tahoma"/>
            <family val="2"/>
          </rPr>
          <t xml:space="preserve">ITSR response received with no objections but noted that might later extend network wide after initially being for hunter valley only.
</t>
        </r>
        <r>
          <rPr>
            <b/>
            <sz val="8"/>
            <color indexed="81"/>
            <rFont val="Tahoma"/>
            <family val="2"/>
          </rPr>
          <t xml:space="preserve">09/10/2013 </t>
        </r>
        <r>
          <rPr>
            <sz val="8"/>
            <color indexed="81"/>
            <rFont val="Tahoma"/>
            <family val="2"/>
          </rPr>
          <t xml:space="preserve">Emailed John Gifford in regards to status of waiver as it is now expired (30 Aug 2013). 
</t>
        </r>
        <r>
          <rPr>
            <b/>
            <sz val="8"/>
            <color indexed="81"/>
            <rFont val="Tahoma"/>
            <family val="2"/>
          </rPr>
          <t xml:space="preserve">09/10/2013 </t>
        </r>
        <r>
          <rPr>
            <sz val="8"/>
            <color indexed="81"/>
            <rFont val="Tahoma"/>
            <family val="2"/>
          </rPr>
          <t>John Gifford responded to email and waiver now with Mark Blaik.</t>
        </r>
        <r>
          <rPr>
            <b/>
            <sz val="8"/>
            <color indexed="81"/>
            <rFont val="Tahoma"/>
            <family val="2"/>
          </rPr>
          <t xml:space="preserve">
11/10/2013 </t>
        </r>
        <r>
          <rPr>
            <sz val="8"/>
            <color indexed="81"/>
            <rFont val="Tahoma"/>
            <family val="2"/>
          </rPr>
          <t>John Gifford forwarded Mark Blaiks response in regards to close out of Waiver. Mark Blaik has informed he has sent waiver to Trevor Moore for review to okay close out.</t>
        </r>
      </text>
    </comment>
    <comment ref="B287" authorId="4" shapeId="0" xr:uid="{D62D556B-147F-4CF0-BBF0-AAFCFA0BB0D9}">
      <text>
        <r>
          <rPr>
            <b/>
            <sz val="8"/>
            <color indexed="81"/>
            <rFont val="Tahoma"/>
            <family val="2"/>
          </rPr>
          <t xml:space="preserve">07/10/2011 </t>
        </r>
        <r>
          <rPr>
            <sz val="8"/>
            <color indexed="81"/>
            <rFont val="Tahoma"/>
            <family val="2"/>
          </rPr>
          <t xml:space="preserve">Issued Alice Weatherford a waiver number in this instance as will have paperwork ready for John's signature today.
Waiver recommended by John Furness and approved by Mike van de Worp.
</t>
        </r>
      </text>
    </comment>
    <comment ref="B289" authorId="4" shapeId="0" xr:uid="{018573A4-E3CF-4668-A507-F6D85F8B3150}">
      <text>
        <r>
          <rPr>
            <b/>
            <sz val="8"/>
            <color indexed="81"/>
            <rFont val="Tahoma"/>
            <family val="2"/>
          </rPr>
          <t xml:space="preserve">31/01/2012 </t>
        </r>
        <r>
          <rPr>
            <sz val="8"/>
            <color indexed="81"/>
            <rFont val="Tahoma"/>
            <family val="2"/>
          </rPr>
          <t xml:space="preserve">Received EWAF with supporting docs and technical review completed by Trevor Moore.
Recommended by John Furness.
</t>
        </r>
        <r>
          <rPr>
            <b/>
            <sz val="8"/>
            <color indexed="81"/>
            <rFont val="Tahoma"/>
            <family val="2"/>
          </rPr>
          <t xml:space="preserve">01/02/2012 </t>
        </r>
        <r>
          <rPr>
            <sz val="8"/>
            <color indexed="81"/>
            <rFont val="Tahoma"/>
            <family val="2"/>
          </rPr>
          <t xml:space="preserve">Waiver approved by Mike van de Worp. Condition of Approval: </t>
        </r>
        <r>
          <rPr>
            <b/>
            <sz val="8"/>
            <color indexed="81"/>
            <rFont val="Tahoma"/>
            <family val="2"/>
          </rPr>
          <t xml:space="preserve">Regulator notification required.
03/02/2012 </t>
        </r>
        <r>
          <rPr>
            <sz val="8"/>
            <color indexed="81"/>
            <rFont val="Tahoma"/>
            <family val="2"/>
          </rPr>
          <t xml:space="preserve">Emailed Kevin Hure (cc: John Gifford &amp; Trevor Moore) regarding approval pending regulator notification. Set waiver issue date at 28 days after ITSR notified...
</t>
        </r>
        <r>
          <rPr>
            <b/>
            <sz val="8"/>
            <color indexed="81"/>
            <rFont val="Tahoma"/>
            <family val="2"/>
          </rPr>
          <t xml:space="preserve">24/02/2012 </t>
        </r>
        <r>
          <rPr>
            <sz val="8"/>
            <color indexed="81"/>
            <rFont val="Tahoma"/>
            <family val="2"/>
          </rPr>
          <t xml:space="preserve">ITSR notified. If no objections raised, waiver can be issued 25/03/2012.
</t>
        </r>
        <r>
          <rPr>
            <b/>
            <sz val="8"/>
            <color indexed="81"/>
            <rFont val="Tahoma"/>
            <family val="2"/>
          </rPr>
          <t xml:space="preserve">05/04/2012 </t>
        </r>
        <r>
          <rPr>
            <sz val="8"/>
            <color indexed="81"/>
            <rFont val="Tahoma"/>
            <family val="2"/>
          </rPr>
          <t xml:space="preserve">Received copy of letter from ITSR through Katrina Bowden.
</t>
        </r>
        <r>
          <rPr>
            <b/>
            <sz val="8"/>
            <color indexed="81"/>
            <rFont val="Tahoma"/>
            <family val="2"/>
          </rPr>
          <t xml:space="preserve">18/04/2012 </t>
        </r>
        <r>
          <rPr>
            <sz val="8"/>
            <color indexed="81"/>
            <rFont val="Tahoma"/>
            <family val="2"/>
          </rPr>
          <t>Waiver issued.</t>
        </r>
      </text>
    </comment>
    <comment ref="B290" authorId="5" shapeId="0" xr:uid="{3C6A6F2B-8A37-4CB5-B4AF-4D2B82836E3F}">
      <text>
        <r>
          <rPr>
            <b/>
            <sz val="9"/>
            <color indexed="81"/>
            <rFont val="Tahoma"/>
            <family val="2"/>
          </rPr>
          <t xml:space="preserve">11/05/2012 </t>
        </r>
        <r>
          <rPr>
            <sz val="9"/>
            <color indexed="81"/>
            <rFont val="Tahoma"/>
            <family val="2"/>
          </rPr>
          <t xml:space="preserve">Waiver approved - forwarded to Scott Chapman (endorsement authority) to acceptance of additional control. 
Additional control accepted. 
Recommendation for approval by John Furness.
Approval by Phil Campbell.
</t>
        </r>
        <r>
          <rPr>
            <b/>
            <sz val="9"/>
            <color indexed="81"/>
            <rFont val="Tahoma"/>
            <family val="2"/>
          </rPr>
          <t xml:space="preserve">21/12/2012 </t>
        </r>
        <r>
          <rPr>
            <sz val="9"/>
            <color indexed="81"/>
            <rFont val="Tahoma"/>
            <family val="2"/>
          </rPr>
          <t xml:space="preserve">Renewal authorised by Phil Campbell.
</t>
        </r>
        <r>
          <rPr>
            <b/>
            <sz val="9"/>
            <color indexed="81"/>
            <rFont val="Tahoma"/>
            <family val="2"/>
          </rPr>
          <t xml:space="preserve">4/03/2013 </t>
        </r>
        <r>
          <rPr>
            <sz val="9"/>
            <color indexed="81"/>
            <rFont val="Tahoma"/>
            <family val="2"/>
          </rPr>
          <t xml:space="preserve">Emailed John Brown re: expired waiver needing close out. Sent email to Matthew D'Arcy requesting close out statement and signature from Greg Riches.
</t>
        </r>
        <r>
          <rPr>
            <b/>
            <sz val="9"/>
            <color indexed="81"/>
            <rFont val="Tahoma"/>
            <family val="2"/>
          </rPr>
          <t xml:space="preserve">6/03/2013 </t>
        </r>
        <r>
          <rPr>
            <sz val="9"/>
            <color indexed="81"/>
            <rFont val="Tahoma"/>
            <family val="2"/>
          </rPr>
          <t xml:space="preserve">Received email from Matthew D'Arcy confirming he's ok with the waiver being closed out as temporary generators are no longer in use and there is a permanent power supply to all the signalling huts. All signalling huts also have permanent back up power supplies as per the design.
</t>
        </r>
        <r>
          <rPr>
            <b/>
            <sz val="9"/>
            <color indexed="81"/>
            <rFont val="Tahoma"/>
            <family val="2"/>
          </rPr>
          <t xml:space="preserve">19/03/2013 </t>
        </r>
        <r>
          <rPr>
            <sz val="9"/>
            <color indexed="81"/>
            <rFont val="Tahoma"/>
            <family val="2"/>
          </rPr>
          <t xml:space="preserve">Greg Riches emailed his agreement to close out the waiver as assets in place now cover the design.
</t>
        </r>
      </text>
    </comment>
    <comment ref="B291" authorId="7" shapeId="0" xr:uid="{6A941D95-F68F-4E71-B79E-49C472B716B7}">
      <text>
        <r>
          <rPr>
            <b/>
            <sz val="9"/>
            <color indexed="81"/>
            <rFont val="Tahoma"/>
            <family val="2"/>
          </rPr>
          <t xml:space="preserve">20/06/2012 </t>
        </r>
        <r>
          <rPr>
            <sz val="9"/>
            <color indexed="81"/>
            <rFont val="Tahoma"/>
            <family val="2"/>
          </rPr>
          <t xml:space="preserve">Waiver received from John Brown in regards to Temporary use of generators due to an Ausgrid 33kv outage. Scott Chapman has endorsed the document, all paper work in place. John Furness and Phil Campbell to endorse.
</t>
        </r>
        <r>
          <rPr>
            <b/>
            <sz val="9"/>
            <color indexed="81"/>
            <rFont val="Tahoma"/>
            <family val="2"/>
          </rPr>
          <t>24/06/2012</t>
        </r>
        <r>
          <rPr>
            <sz val="9"/>
            <color indexed="81"/>
            <rFont val="Tahoma"/>
            <family val="2"/>
          </rPr>
          <t xml:space="preserve"> JF has advised Trevor Moore to sign off Technical review before he will approve. Sent email in regards to Trevor to do so.
</t>
        </r>
        <r>
          <rPr>
            <b/>
            <sz val="9"/>
            <color indexed="81"/>
            <rFont val="Tahoma"/>
            <family val="2"/>
          </rPr>
          <t xml:space="preserve">03/07/2012 </t>
        </r>
        <r>
          <rPr>
            <sz val="9"/>
            <color indexed="81"/>
            <rFont val="Tahoma"/>
            <family val="2"/>
          </rPr>
          <t xml:space="preserve">Trevor Moore has completed technical review. John Furness and Phil Campbell sign for approval.
</t>
        </r>
        <r>
          <rPr>
            <b/>
            <sz val="9"/>
            <color indexed="81"/>
            <rFont val="Tahoma"/>
            <family val="2"/>
          </rPr>
          <t xml:space="preserve">04/09/2012 </t>
        </r>
        <r>
          <rPr>
            <sz val="9"/>
            <color indexed="81"/>
            <rFont val="Tahoma"/>
            <family val="2"/>
          </rPr>
          <t xml:space="preserve">Email Scott Champan for close out statement.
</t>
        </r>
        <r>
          <rPr>
            <b/>
            <sz val="9"/>
            <color indexed="81"/>
            <rFont val="Tahoma"/>
            <family val="2"/>
          </rPr>
          <t xml:space="preserve">0609/2012 </t>
        </r>
        <r>
          <rPr>
            <sz val="9"/>
            <color indexed="81"/>
            <rFont val="Tahoma"/>
            <family val="2"/>
          </rPr>
          <t>Waiver is now closed out. Work has been completed and generators are no longer required for use. Phil Campbell signed off for close out.</t>
        </r>
      </text>
    </comment>
    <comment ref="B293" authorId="5" shapeId="0" xr:uid="{30F92A7A-A662-422C-AAD4-1CB4A5DE7484}">
      <text>
        <r>
          <rPr>
            <b/>
            <sz val="9"/>
            <color indexed="81"/>
            <rFont val="Tahoma"/>
            <family val="2"/>
          </rPr>
          <t xml:space="preserve">20/12/2012 </t>
        </r>
        <r>
          <rPr>
            <sz val="9"/>
            <color indexed="81"/>
            <rFont val="Tahoma"/>
            <family val="2"/>
          </rPr>
          <t xml:space="preserve">Formal notification of waivers HV/SG/0017, 0018, 0019 &amp; 0020 issued following approvals of 0017 &amp; 0018 on 7 December 2012 with no extra conditions and 0019 &amp; 0020 on 17 December 2012 with some waiver approval conditions. All background information for these waivers filed with Standards Department.
</t>
        </r>
        <r>
          <rPr>
            <b/>
            <sz val="9"/>
            <color indexed="81"/>
            <rFont val="Tahoma"/>
            <family val="2"/>
          </rPr>
          <t xml:space="preserve">14/01/2013 </t>
        </r>
        <r>
          <rPr>
            <sz val="9"/>
            <color indexed="81"/>
            <rFont val="Tahoma"/>
            <family val="2"/>
          </rPr>
          <t xml:space="preserve">Emailed Scott Chapman to accept approval conditions on HV/SG/0019 &amp; HV/SG/0020 as was on leave at time of approval. Conditions accepted by Scott.
</t>
        </r>
      </text>
    </comment>
    <comment ref="B294" authorId="5" shapeId="0" xr:uid="{5C74CF95-5D77-4994-8438-01EADB1F97CD}">
      <text>
        <r>
          <rPr>
            <sz val="9"/>
            <color indexed="81"/>
            <rFont val="Tahoma"/>
            <family val="2"/>
          </rPr>
          <t xml:space="preserve">Refer comments against waiver HV/SG/0017
</t>
        </r>
      </text>
    </comment>
    <comment ref="B295" authorId="5" shapeId="0" xr:uid="{1FBC7CB9-7BA2-4E03-8C46-52B9815E5159}">
      <text>
        <r>
          <rPr>
            <sz val="9"/>
            <color indexed="81"/>
            <rFont val="Tahoma"/>
            <family val="2"/>
          </rPr>
          <t xml:space="preserve">Refer comments against waiver HV/SG/0017
</t>
        </r>
      </text>
    </comment>
    <comment ref="B296" authorId="5" shapeId="0" xr:uid="{3B4DB1E2-B885-4FA8-8678-D8000186EC86}">
      <text>
        <r>
          <rPr>
            <sz val="9"/>
            <color indexed="81"/>
            <rFont val="Tahoma"/>
            <family val="2"/>
          </rPr>
          <t>Refer comments against waiver HV/SG/0017</t>
        </r>
      </text>
    </comment>
    <comment ref="B297" authorId="5" shapeId="0" xr:uid="{C4AD9982-E75E-42B8-B4D7-E93DB221300B}">
      <text>
        <r>
          <rPr>
            <b/>
            <sz val="9"/>
            <color indexed="81"/>
            <rFont val="Tahoma"/>
            <family val="2"/>
          </rPr>
          <t xml:space="preserve">8/05/2013 </t>
        </r>
        <r>
          <rPr>
            <sz val="9"/>
            <color indexed="81"/>
            <rFont val="Tahoma"/>
            <family val="2"/>
          </rPr>
          <t xml:space="preserve">Waiver application received from Akshaya Malaviya.
</t>
        </r>
        <r>
          <rPr>
            <b/>
            <sz val="9"/>
            <color indexed="81"/>
            <rFont val="Tahoma"/>
            <family val="2"/>
          </rPr>
          <t xml:space="preserve">9/05/2013 </t>
        </r>
        <r>
          <rPr>
            <sz val="9"/>
            <color indexed="81"/>
            <rFont val="Tahoma"/>
            <family val="2"/>
          </rPr>
          <t xml:space="preserve">John Furness reviewed and requested technical signalling review by Mark Blaik and techical rules review by Greg Watson. Emailed Mark &amp; Greg. 
Received signalling technical review from Mark.
</t>
        </r>
        <r>
          <rPr>
            <b/>
            <sz val="9"/>
            <color indexed="81"/>
            <rFont val="Tahoma"/>
            <family val="2"/>
          </rPr>
          <t xml:space="preserve">10/05/2013 </t>
        </r>
        <r>
          <rPr>
            <sz val="9"/>
            <color indexed="81"/>
            <rFont val="Tahoma"/>
            <family val="2"/>
          </rPr>
          <t xml:space="preserve">Received comments from Greg Watson. John Furness to review waiver application.
</t>
        </r>
        <r>
          <rPr>
            <b/>
            <sz val="9"/>
            <color indexed="81"/>
            <rFont val="Tahoma"/>
            <family val="2"/>
          </rPr>
          <t xml:space="preserve">16/05/2013 </t>
        </r>
        <r>
          <rPr>
            <sz val="9"/>
            <color indexed="81"/>
            <rFont val="Tahoma"/>
            <family val="2"/>
          </rPr>
          <t xml:space="preserve">John Furness advised 1 month only will be allowed to sort this out. The issue is that the signals in the area need to also be renumbered with reference to the new locations. They will then put the locations on the YL boards.
</t>
        </r>
        <r>
          <rPr>
            <b/>
            <sz val="9"/>
            <color indexed="81"/>
            <rFont val="Tahoma"/>
            <family val="2"/>
          </rPr>
          <t>17/05/2013</t>
        </r>
        <r>
          <rPr>
            <sz val="9"/>
            <color indexed="81"/>
            <rFont val="Tahoma"/>
            <family val="2"/>
          </rPr>
          <t xml:space="preserve"> John Furness has approved for recommendation and Phil Campbell has  authorised. Waiver is now active  until 17 June 2013.
</t>
        </r>
        <r>
          <rPr>
            <b/>
            <sz val="9"/>
            <color indexed="81"/>
            <rFont val="Tahoma"/>
            <family val="2"/>
          </rPr>
          <t xml:space="preserve">19/06/2013 </t>
        </r>
        <r>
          <rPr>
            <sz val="9"/>
            <color indexed="81"/>
            <rFont val="Tahoma"/>
            <family val="2"/>
          </rPr>
          <t xml:space="preserve">Emailed Scott Chapman (cc: Akshaya Malaviya) to close out as waiver has expired.
</t>
        </r>
        <r>
          <rPr>
            <b/>
            <sz val="9"/>
            <color indexed="81"/>
            <rFont val="Tahoma"/>
            <family val="2"/>
          </rPr>
          <t>20/06/2013</t>
        </r>
        <r>
          <rPr>
            <sz val="9"/>
            <color indexed="81"/>
            <rFont val="Tahoma"/>
            <family val="2"/>
          </rPr>
          <t xml:space="preserve"> Akshaya Malaviya advised via email Location names have now been added back-to-back yard limit signs - Scott Chapman advises waiver can now be closed out.
Close out Authorisation is with Phil Campbell for sign off.
</t>
        </r>
        <r>
          <rPr>
            <b/>
            <sz val="9"/>
            <color indexed="81"/>
            <rFont val="Tahoma"/>
            <family val="2"/>
          </rPr>
          <t>25/06/2013</t>
        </r>
        <r>
          <rPr>
            <sz val="9"/>
            <color indexed="81"/>
            <rFont val="Tahoma"/>
            <family val="2"/>
          </rPr>
          <t xml:space="preserve"> Phil Campbell signed off - Close out Waiver.</t>
        </r>
      </text>
    </comment>
    <comment ref="B298" authorId="5" shapeId="0" xr:uid="{600E7478-BB77-4181-8A27-9D61EDCDD946}">
      <text>
        <r>
          <rPr>
            <b/>
            <sz val="9"/>
            <color indexed="81"/>
            <rFont val="Tahoma"/>
            <family val="2"/>
          </rPr>
          <t xml:space="preserve">4/04/2013 </t>
        </r>
        <r>
          <rPr>
            <sz val="9"/>
            <color indexed="81"/>
            <rFont val="Tahoma"/>
            <family val="2"/>
          </rPr>
          <t xml:space="preserve">Received waiver application from Trevor Moore after signalling technical review. Missing Risk Assessment, DM Endorsement and whether temporary or permanent waiver request. 
</t>
        </r>
        <r>
          <rPr>
            <b/>
            <sz val="9"/>
            <color indexed="81"/>
            <rFont val="Tahoma"/>
            <family val="2"/>
          </rPr>
          <t xml:space="preserve">13/05/2013 </t>
        </r>
        <r>
          <rPr>
            <sz val="9"/>
            <color indexed="81"/>
            <rFont val="Tahoma"/>
            <family val="2"/>
          </rPr>
          <t xml:space="preserve">Received updated waiver form with DM endorsement from Matt Barrett and statement from Trevor Moore about risk issues and formal risk assessment not being required in this case.
With John Furness for his recommendation.
</t>
        </r>
        <r>
          <rPr>
            <b/>
            <sz val="9"/>
            <color indexed="81"/>
            <rFont val="Tahoma"/>
            <family val="2"/>
          </rPr>
          <t>17/05/2013</t>
        </r>
        <r>
          <rPr>
            <sz val="9"/>
            <color indexed="81"/>
            <rFont val="Tahoma"/>
            <family val="2"/>
          </rPr>
          <t xml:space="preserve">
John Furness and Phil Campbell have both signed off for approval.</t>
        </r>
      </text>
    </comment>
    <comment ref="B299" authorId="5" shapeId="0" xr:uid="{67841970-806B-41FB-B17C-FBC86C2D8E77}">
      <text>
        <r>
          <rPr>
            <b/>
            <sz val="9"/>
            <color indexed="81"/>
            <rFont val="Tahoma"/>
            <family val="2"/>
          </rPr>
          <t xml:space="preserve">16/10/2013 </t>
        </r>
        <r>
          <rPr>
            <sz val="9"/>
            <color indexed="81"/>
            <rFont val="Tahoma"/>
            <family val="2"/>
          </rPr>
          <t xml:space="preserve">Waiver application received from James Chan. Forwarded to John Furness and Trevor Moore.
</t>
        </r>
        <r>
          <rPr>
            <b/>
            <sz val="9"/>
            <color indexed="81"/>
            <rFont val="Tahoma"/>
            <family val="2"/>
          </rPr>
          <t>12/11/2013</t>
        </r>
        <r>
          <rPr>
            <sz val="9"/>
            <color indexed="81"/>
            <rFont val="Tahoma"/>
            <family val="2"/>
          </rPr>
          <t xml:space="preserve"> Trevor Moore confirmed Mark Blaik has reviewed waiver.
</t>
        </r>
        <r>
          <rPr>
            <b/>
            <sz val="9"/>
            <color indexed="81"/>
            <rFont val="Tahoma"/>
            <family val="2"/>
          </rPr>
          <t xml:space="preserve">20/11/2013 </t>
        </r>
        <r>
          <rPr>
            <sz val="9"/>
            <color indexed="81"/>
            <rFont val="Tahoma"/>
            <family val="2"/>
          </rPr>
          <t xml:space="preserve">John Furness reviewed and requested endorsement authority signature (also technical review signed in wrong area of EWAF).
Forwarded to Greg Riches to endorse and Mark Blaik to sign in technical review area of EWAF.
</t>
        </r>
        <r>
          <rPr>
            <b/>
            <sz val="9"/>
            <color indexed="81"/>
            <rFont val="Tahoma"/>
            <family val="2"/>
          </rPr>
          <t>25/11/2013</t>
        </r>
        <r>
          <rPr>
            <sz val="9"/>
            <color indexed="81"/>
            <rFont val="Tahoma"/>
            <family val="2"/>
          </rPr>
          <t xml:space="preserve"> Greg Riches (endorsement authority) returned signed EWAF.
</t>
        </r>
        <r>
          <rPr>
            <b/>
            <sz val="9"/>
            <color indexed="81"/>
            <rFont val="Tahoma"/>
            <family val="2"/>
          </rPr>
          <t>26/11/2013</t>
        </r>
        <r>
          <rPr>
            <sz val="9"/>
            <color indexed="81"/>
            <rFont val="Tahoma"/>
            <family val="2"/>
          </rPr>
          <t xml:space="preserve"> Mark Blaik (technical reviewer) retuend signed EWAF.</t>
        </r>
      </text>
    </comment>
    <comment ref="B300" authorId="5" shapeId="0" xr:uid="{7D0FE37E-6EED-4CB0-999C-B2FC3DD8784C}">
      <text>
        <r>
          <rPr>
            <b/>
            <sz val="9"/>
            <color indexed="81"/>
            <rFont val="Tahoma"/>
            <family val="2"/>
          </rPr>
          <t xml:space="preserve">27/11/2013 </t>
        </r>
        <r>
          <rPr>
            <sz val="9"/>
            <color indexed="81"/>
            <rFont val="Tahoma"/>
            <family val="2"/>
          </rPr>
          <t xml:space="preserve">Received EWAF from Patrick Gray. Missing endorsement authority signature. Patrick forwarded to Jamie Threader.
</t>
        </r>
        <r>
          <rPr>
            <b/>
            <sz val="9"/>
            <color indexed="81"/>
            <rFont val="Tahoma"/>
            <family val="2"/>
          </rPr>
          <t>05/12/2013</t>
        </r>
        <r>
          <rPr>
            <sz val="9"/>
            <color indexed="81"/>
            <rFont val="Tahoma"/>
            <family val="2"/>
          </rPr>
          <t xml:space="preserve"> Received endorsed EWAF from Patrick and passed to John Furness for recommendation for approval.
</t>
        </r>
        <r>
          <rPr>
            <b/>
            <sz val="9"/>
            <color indexed="81"/>
            <rFont val="Tahoma"/>
            <family val="2"/>
          </rPr>
          <t>09/12/2013</t>
        </r>
        <r>
          <rPr>
            <sz val="9"/>
            <color indexed="81"/>
            <rFont val="Tahoma"/>
            <family val="2"/>
          </rPr>
          <t xml:space="preserve"> John Furness recommended with condition of approval "Sign-off from Patrick Gray taht constructed as per plan and configuration management completed at end of job". 
Phil Campbell approved waiver. 
Forwarded to Jamie Threader for acceptance of condition of approval.
Jamie confirmed acceptance via email.
</t>
        </r>
        <r>
          <rPr>
            <b/>
            <sz val="9"/>
            <color indexed="81"/>
            <rFont val="Tahoma"/>
            <family val="2"/>
          </rPr>
          <t xml:space="preserve">3/06/2014 </t>
        </r>
        <r>
          <rPr>
            <sz val="9"/>
            <color indexed="81"/>
            <rFont val="Tahoma"/>
            <family val="2"/>
          </rPr>
          <t xml:space="preserve">Emailed Patrick Gray regarding condition of approval (sign-off from him). Received confirmation that installation was in accordance with design drawings. Configuration management documentation still to come as overall commissioning of this area will be late June/ early July 2014.
</t>
        </r>
      </text>
    </comment>
    <comment ref="B301" authorId="5" shapeId="0" xr:uid="{E2428FC5-3B81-47FC-B6ED-CEDA9D3B26D9}">
      <text>
        <r>
          <rPr>
            <b/>
            <sz val="9"/>
            <color indexed="81"/>
            <rFont val="Tahoma"/>
            <family val="2"/>
          </rPr>
          <t xml:space="preserve">18/12/2013 </t>
        </r>
        <r>
          <rPr>
            <sz val="9"/>
            <color indexed="81"/>
            <rFont val="Tahoma"/>
            <family val="2"/>
          </rPr>
          <t xml:space="preserve">EWAF endorsed by Scott Chapman received from Akshaya Malaviya. With John Furness for recommendation.
</t>
        </r>
        <r>
          <rPr>
            <b/>
            <sz val="9"/>
            <color indexed="81"/>
            <rFont val="Tahoma"/>
            <family val="2"/>
          </rPr>
          <t xml:space="preserve">19/12/2013 </t>
        </r>
        <r>
          <rPr>
            <sz val="9"/>
            <color indexed="81"/>
            <rFont val="Tahoma"/>
            <family val="2"/>
          </rPr>
          <t xml:space="preserve">Trevor Moore advised that the waiver is not required as covered by SDS 01 section 1.5.2.2.
</t>
        </r>
      </text>
    </comment>
    <comment ref="B302" authorId="5" shapeId="0" xr:uid="{A63C0566-6304-4DC2-8D4B-0BF5CD1B11DB}">
      <text>
        <r>
          <rPr>
            <b/>
            <sz val="9"/>
            <color indexed="81"/>
            <rFont val="Tahoma"/>
            <family val="2"/>
          </rPr>
          <t xml:space="preserve">07/01/2014 </t>
        </r>
        <r>
          <rPr>
            <sz val="9"/>
            <color indexed="81"/>
            <rFont val="Tahoma"/>
            <family val="2"/>
          </rPr>
          <t>Received waiver application from Mahnaz Shilani of VicTrack (mahnaz.shilani@victrack.com.au). Endorsement authority needs to be signed by Dean Button. Forwarded to Dean copied to Mick Stoneham and Jamie Threader.</t>
        </r>
        <r>
          <rPr>
            <sz val="9"/>
            <color indexed="81"/>
            <rFont val="Tahoma"/>
            <family val="2"/>
          </rPr>
          <t xml:space="preserve">
Dean advised that he has asked Mick Stoneham and Rod Warren to review against ARTC Standaards as he will not sign off on a reduction in warning times for an active level crossing.
</t>
        </r>
        <r>
          <rPr>
            <b/>
            <sz val="9"/>
            <color indexed="81"/>
            <rFont val="Tahoma"/>
            <family val="2"/>
          </rPr>
          <t xml:space="preserve">12/02/2014 </t>
        </r>
        <r>
          <rPr>
            <sz val="9"/>
            <color indexed="81"/>
            <rFont val="Tahoma"/>
            <family val="2"/>
          </rPr>
          <t>Mick Stoneham wrote to Mahnaz advising that the waiver application is rejected and design needs to comply with ARTC Standard ESD-03-01.</t>
        </r>
      </text>
    </comment>
    <comment ref="B303" authorId="5" shapeId="0" xr:uid="{CEF5367B-8BD4-4A76-A852-6942FBE0A3BE}">
      <text>
        <r>
          <rPr>
            <b/>
            <sz val="9"/>
            <color indexed="81"/>
            <rFont val="Tahoma"/>
            <family val="2"/>
          </rPr>
          <t xml:space="preserve">21/03/2014 </t>
        </r>
        <r>
          <rPr>
            <sz val="9"/>
            <color indexed="81"/>
            <rFont val="Tahoma"/>
            <family val="2"/>
          </rPr>
          <t xml:space="preserve">Received waiver application from Ross Deacon. Advised Ross that we require RA to be updated, provide referenced attachment, and Jamie Threader to sign as endorsement authority.
</t>
        </r>
        <r>
          <rPr>
            <b/>
            <sz val="9"/>
            <color indexed="81"/>
            <rFont val="Tahoma"/>
            <family val="2"/>
          </rPr>
          <t xml:space="preserve">1/04/2014 </t>
        </r>
        <r>
          <rPr>
            <sz val="9"/>
            <color indexed="81"/>
            <rFont val="Tahoma"/>
            <family val="2"/>
          </rPr>
          <t xml:space="preserve">Ross provided updated docs ready for John Furness to review. Forwarded to Trevor Moore for technical review.
</t>
        </r>
        <r>
          <rPr>
            <b/>
            <sz val="9"/>
            <color indexed="81"/>
            <rFont val="Tahoma"/>
            <family val="2"/>
          </rPr>
          <t xml:space="preserve">4/04/2014 </t>
        </r>
        <r>
          <rPr>
            <sz val="9"/>
            <color indexed="81"/>
            <rFont val="Tahoma"/>
            <family val="2"/>
          </rPr>
          <t xml:space="preserve">Forwarded to Dean Button for a member of his signalling team to do technical review as advised by John.
</t>
        </r>
        <r>
          <rPr>
            <b/>
            <sz val="9"/>
            <color indexed="81"/>
            <rFont val="Tahoma"/>
            <family val="2"/>
          </rPr>
          <t xml:space="preserve">7/04/2014 </t>
        </r>
        <r>
          <rPr>
            <sz val="9"/>
            <color indexed="81"/>
            <rFont val="Tahoma"/>
            <family val="2"/>
          </rPr>
          <t xml:space="preserve">Ross provided EWAF with technical review by Mick Stoneham. John Furness reviewing..
</t>
        </r>
        <r>
          <rPr>
            <b/>
            <sz val="9"/>
            <color indexed="81"/>
            <rFont val="Tahoma"/>
            <family val="2"/>
          </rPr>
          <t xml:space="preserve">9/04/2014 </t>
        </r>
        <r>
          <rPr>
            <sz val="9"/>
            <color indexed="81"/>
            <rFont val="Tahoma"/>
            <family val="2"/>
          </rPr>
          <t>John Furness approved waiver.</t>
        </r>
      </text>
    </comment>
    <comment ref="B304" authorId="5" shapeId="0" xr:uid="{C95EAB16-39D9-47C4-915F-9D76BB9559AB}">
      <text>
        <r>
          <rPr>
            <b/>
            <sz val="9"/>
            <color indexed="81"/>
            <rFont val="Tahoma"/>
            <family val="2"/>
          </rPr>
          <t xml:space="preserve">23/02/2015 </t>
        </r>
        <r>
          <rPr>
            <sz val="9"/>
            <color indexed="81"/>
            <rFont val="Tahoma"/>
            <family val="2"/>
          </rPr>
          <t xml:space="preserve">Waiver application received from Lewis Wright of Aurecon Hatch (LewisWright@hatch.com.au).
</t>
        </r>
        <r>
          <rPr>
            <b/>
            <sz val="9"/>
            <color indexed="81"/>
            <rFont val="Tahoma"/>
            <family val="2"/>
          </rPr>
          <t xml:space="preserve">24/02/2015 </t>
        </r>
        <r>
          <rPr>
            <sz val="9"/>
            <color indexed="81"/>
            <rFont val="Tahoma"/>
            <family val="2"/>
          </rPr>
          <t xml:space="preserve">Forwarded waiver to Greg Riches for endorsement and Trevor Moore for technical review.
Received Greg Riches endorsement.
</t>
        </r>
        <r>
          <rPr>
            <b/>
            <sz val="9"/>
            <color indexed="81"/>
            <rFont val="Tahoma"/>
            <family val="2"/>
          </rPr>
          <t xml:space="preserve">02/03/2015 </t>
        </r>
        <r>
          <rPr>
            <sz val="9"/>
            <color indexed="81"/>
            <rFont val="Tahoma"/>
            <family val="2"/>
          </rPr>
          <t xml:space="preserve">Trevor Moore undertook technical review and emailed requestors regarding some issues/clarifications required.
Tony Vidago provided response to Trevor.
</t>
        </r>
        <r>
          <rPr>
            <b/>
            <sz val="9"/>
            <color indexed="81"/>
            <rFont val="Tahoma"/>
            <family val="2"/>
          </rPr>
          <t xml:space="preserve">3/03/2015 </t>
        </r>
        <r>
          <rPr>
            <sz val="9"/>
            <color indexed="81"/>
            <rFont val="Tahoma"/>
            <family val="2"/>
          </rPr>
          <t xml:space="preserve">Trevor has requested further information.
</t>
        </r>
        <r>
          <rPr>
            <b/>
            <sz val="9"/>
            <color indexed="81"/>
            <rFont val="Tahoma"/>
            <family val="2"/>
          </rPr>
          <t xml:space="preserve">4/03/2015 </t>
        </r>
        <r>
          <rPr>
            <sz val="9"/>
            <color indexed="81"/>
            <rFont val="Tahoma"/>
            <family val="2"/>
          </rPr>
          <t>Trevor has signed that technical review has been done.
John Furness recommended for approval.
Phil Campbell approved waiver.</t>
        </r>
      </text>
    </comment>
    <comment ref="B308" authorId="8" shapeId="0" xr:uid="{4A3DD63B-A048-4F1D-A526-2C46AF1AB503}">
      <text>
        <r>
          <rPr>
            <sz val="9"/>
            <color indexed="81"/>
            <rFont val="Tahoma"/>
            <family val="2"/>
          </rPr>
          <t xml:space="preserve">19/02/2018 - wrote to Mark Blaik &amp; Trevor Moore re: expired waiver (seems to be duplicate of HV/SG/0053 but the latter one has an additional control (e) in controls to be implemented section). 
Have added to monthly OSERC report as having previously expired...
Trevor confirmed it is a duplicate and can be closed.
6/03/2018 - waiver close out statement added &amp; with JF to sign
08/03/2018 Closeout signed by JF
</t>
        </r>
      </text>
    </comment>
    <comment ref="B312" authorId="8" shapeId="0" xr:uid="{0651D3BC-624A-4940-8ACB-A9C4A5A7F121}">
      <text>
        <r>
          <rPr>
            <b/>
            <sz val="9"/>
            <color indexed="81"/>
            <rFont val="Tahoma"/>
            <family val="2"/>
          </rPr>
          <t xml:space="preserve">6/03/2018 </t>
        </r>
        <r>
          <rPr>
            <sz val="9"/>
            <color indexed="81"/>
            <rFont val="Tahoma"/>
            <family val="2"/>
          </rPr>
          <t xml:space="preserve">Wrote to Sean Cumpson (cc: Scott Chapman) re: waiver due to expire soon.
</t>
        </r>
        <r>
          <rPr>
            <b/>
            <sz val="9"/>
            <color indexed="81"/>
            <rFont val="Tahoma"/>
            <family val="2"/>
          </rPr>
          <t>13/03/2018</t>
        </r>
        <r>
          <rPr>
            <sz val="9"/>
            <color indexed="81"/>
            <rFont val="Tahoma"/>
            <family val="2"/>
          </rPr>
          <t xml:space="preserve"> - Sean Cumpson advised waiver will be extended but awaiting supporting safe notice to be extended first.
</t>
        </r>
        <r>
          <rPr>
            <b/>
            <sz val="9"/>
            <color indexed="81"/>
            <rFont val="Tahoma"/>
            <family val="2"/>
          </rPr>
          <t xml:space="preserve">05/04/2018 - </t>
        </r>
        <r>
          <rPr>
            <sz val="9"/>
            <color indexed="81"/>
            <rFont val="Tahoma"/>
            <family val="2"/>
          </rPr>
          <t xml:space="preserve">email received from Sean Cunpson to renew waiver
</t>
        </r>
        <r>
          <rPr>
            <b/>
            <sz val="9"/>
            <color indexed="81"/>
            <rFont val="Tahoma"/>
            <family val="2"/>
          </rPr>
          <t>05/04/2018</t>
        </r>
        <r>
          <rPr>
            <sz val="9"/>
            <color indexed="81"/>
            <rFont val="Tahoma"/>
            <family val="2"/>
          </rPr>
          <t xml:space="preserve"> - forwarded to Trevor Moore for Technical Endorsement
</t>
        </r>
        <r>
          <rPr>
            <b/>
            <sz val="9"/>
            <color indexed="81"/>
            <rFont val="Tahoma"/>
            <family val="2"/>
          </rPr>
          <t xml:space="preserve">10/04/2018 </t>
        </r>
        <r>
          <rPr>
            <sz val="9"/>
            <color indexed="81"/>
            <rFont val="Tahoma"/>
            <family val="2"/>
          </rPr>
          <t xml:space="preserve">- chased up technical review from Trevor.
- Technical review received.
- John Furness recommended.
- Phil Campbell approved.
- Emailed to Sean and Clinton requesting that Clinton accept the addititonal condition of approval via return email as has already signed item 16 prior to the condition being added (re: expiry on 5 May 2018).
- Clinton emailed acceptance of additional condition of approval.
</t>
        </r>
        <r>
          <rPr>
            <b/>
            <sz val="9"/>
            <color indexed="81"/>
            <rFont val="Tahoma"/>
            <family val="2"/>
          </rPr>
          <t xml:space="preserve">8/05/2018 </t>
        </r>
        <r>
          <rPr>
            <sz val="9"/>
            <color indexed="81"/>
            <rFont val="Tahoma"/>
            <family val="2"/>
          </rPr>
          <t xml:space="preserve">- Wrote to Clinton (cc Sean) re expired waiver requiring close out.
- Sean advised that renewal is currently with Trevor Moore.
</t>
        </r>
        <r>
          <rPr>
            <b/>
            <sz val="9"/>
            <color indexed="81"/>
            <rFont val="Tahoma"/>
            <family val="2"/>
          </rPr>
          <t xml:space="preserve">22/05/2018 - </t>
        </r>
        <r>
          <rPr>
            <sz val="9"/>
            <color indexed="81"/>
            <rFont val="Tahoma"/>
            <family val="2"/>
          </rPr>
          <t xml:space="preserve">Sean followed up as renewal still with Trevor.
</t>
        </r>
        <r>
          <rPr>
            <b/>
            <sz val="9"/>
            <color indexed="81"/>
            <rFont val="Tahoma"/>
            <family val="2"/>
          </rPr>
          <t xml:space="preserve">28/05/2018 </t>
        </r>
        <r>
          <rPr>
            <sz val="9"/>
            <color indexed="81"/>
            <rFont val="Tahoma"/>
            <family val="2"/>
          </rPr>
          <t xml:space="preserve">- Trevor forwarded endorsed waiver and safe notice to John.
John has recommended for approval but requires Clinton's signature at item 13 - forwarded to Clinton.
</t>
        </r>
        <r>
          <rPr>
            <b/>
            <sz val="9"/>
            <color indexed="81"/>
            <rFont val="Tahoma"/>
            <family val="2"/>
          </rPr>
          <t xml:space="preserve">5/06/2018 </t>
        </r>
        <r>
          <rPr>
            <sz val="9"/>
            <color indexed="81"/>
            <rFont val="Tahoma"/>
            <family val="2"/>
          </rPr>
          <t>- Wrote to Sean as Clinton showing as offline.
Waiver renewal approved for a further 2 years.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jspa1</author>
    <author>katrina bowden</author>
    <author>K Bowden</author>
    <author>Shaneen Kennedy</author>
    <author>Iwona Kobylecki</author>
    <author>Anne Warren</author>
    <author>conkb</author>
    <author>SYSOP</author>
    <author>Rachel Jones</author>
    <author>user1</author>
    <author>Sharon Woods</author>
    <author>Iwona Iammarrone</author>
  </authors>
  <commentList>
    <comment ref="B4" authorId="0" shapeId="0" xr:uid="{C09B2935-508E-47BF-8D4C-1F509C56ECD3}">
      <text>
        <r>
          <rPr>
            <b/>
            <sz val="8"/>
            <color indexed="81"/>
            <rFont val="Tahoma"/>
            <family val="2"/>
          </rPr>
          <t xml:space="preserve">09/02/2009 </t>
        </r>
        <r>
          <rPr>
            <sz val="8"/>
            <color indexed="81"/>
            <rFont val="Tahoma"/>
            <family val="2"/>
          </rPr>
          <t xml:space="preserve">Renewed from 31/12/2008  to 31/12/2010 with new controls and inclusion of Testing and Classification Procedure
</t>
        </r>
        <r>
          <rPr>
            <b/>
            <sz val="8"/>
            <color indexed="81"/>
            <rFont val="Tahoma"/>
            <family val="2"/>
          </rPr>
          <t>6/12/2010</t>
        </r>
        <r>
          <rPr>
            <sz val="8"/>
            <color indexed="81"/>
            <rFont val="Tahoma"/>
            <family val="2"/>
          </rPr>
          <t xml:space="preserve"> Hassan prepared renewal which has been forwarded to Tim Calver for checking. If ok Hassan will forward to DMs for endorsement.
</t>
        </r>
        <r>
          <rPr>
            <b/>
            <sz val="8"/>
            <color indexed="81"/>
            <rFont val="Tahoma"/>
            <family val="2"/>
          </rPr>
          <t xml:space="preserve">16/12/2010 </t>
        </r>
        <r>
          <rPr>
            <sz val="8"/>
            <color indexed="81"/>
            <rFont val="Tahoma"/>
            <family val="2"/>
          </rPr>
          <t xml:space="preserve">Renewed from 1/1/2011 and changed to permanent
</t>
        </r>
        <r>
          <rPr>
            <b/>
            <sz val="8"/>
            <color indexed="81"/>
            <rFont val="Tahoma"/>
            <family val="2"/>
          </rPr>
          <t xml:space="preserve">30/07/2012 </t>
        </r>
        <r>
          <rPr>
            <sz val="8"/>
            <color indexed="81"/>
            <rFont val="Tahoma"/>
            <family val="2"/>
          </rPr>
          <t xml:space="preserve">TC to arrange RA &amp; update to ETM-01-04 (TES 02 superseded) - then Reg, Not.....
</t>
        </r>
        <r>
          <rPr>
            <b/>
            <sz val="8"/>
            <color indexed="81"/>
            <rFont val="Tahoma"/>
            <family val="2"/>
          </rPr>
          <t>14/08/2012</t>
        </r>
        <r>
          <rPr>
            <sz val="8"/>
            <color indexed="81"/>
            <rFont val="Tahoma"/>
            <family val="2"/>
          </rPr>
          <t xml:space="preserve"> Kandiah Nithiyananthan is person that will be responsible for all waivers within the Hunter Valley Corridor.</t>
        </r>
      </text>
    </comment>
    <comment ref="D4" authorId="1" shapeId="0" xr:uid="{DF4B3ECE-74D5-4370-9622-1FD1C5C2E5A1}">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6" authorId="0" shapeId="0" xr:uid="{E2AC8726-37C6-4131-A02C-4239916E579B}">
      <text>
        <r>
          <rPr>
            <b/>
            <sz val="8"/>
            <color indexed="81"/>
            <rFont val="Tahoma"/>
            <family val="2"/>
          </rPr>
          <t xml:space="preserve">6/11/06 </t>
        </r>
        <r>
          <rPr>
            <sz val="8"/>
            <color indexed="81"/>
            <rFont val="Tahoma"/>
            <family val="2"/>
          </rPr>
          <t xml:space="preserve">JC further extended to 31/3/07 when new track geometry standards should be ready
</t>
        </r>
        <r>
          <rPr>
            <b/>
            <sz val="8"/>
            <color indexed="81"/>
            <rFont val="Tahoma"/>
            <family val="2"/>
          </rPr>
          <t xml:space="preserve">26/03/07 </t>
        </r>
        <r>
          <rPr>
            <sz val="8"/>
            <color indexed="81"/>
            <rFont val="Tahoma"/>
            <family val="2"/>
          </rPr>
          <t>JC further extended to 31/5/07 to allow completion of revision of Restricted Lines Standard</t>
        </r>
        <r>
          <rPr>
            <sz val="8"/>
            <color indexed="81"/>
            <rFont val="Tahoma"/>
            <family val="2"/>
          </rPr>
          <t xml:space="preserve">
</t>
        </r>
        <r>
          <rPr>
            <b/>
            <sz val="8"/>
            <color indexed="81"/>
            <rFont val="Tahoma"/>
            <family val="2"/>
          </rPr>
          <t>30/05/07</t>
        </r>
        <r>
          <rPr>
            <sz val="8"/>
            <color indexed="81"/>
            <rFont val="Tahoma"/>
            <family val="2"/>
          </rPr>
          <t xml:space="preserve"> J Cowie further extended to 30/11/07 as Restricted Lines Standard still outstanding and Track Geometry changes still not approved by regulator
</t>
        </r>
        <r>
          <rPr>
            <b/>
            <sz val="8"/>
            <color indexed="81"/>
            <rFont val="Tahoma"/>
            <family val="2"/>
          </rPr>
          <t xml:space="preserve">27/11/07 </t>
        </r>
        <r>
          <rPr>
            <sz val="8"/>
            <color indexed="81"/>
            <rFont val="Tahoma"/>
            <family val="2"/>
          </rPr>
          <t xml:space="preserve">Emailed Lloyd Silver re pending expiry and suggested extension date until revised version of Restricted Lines Std might be ready
</t>
        </r>
        <r>
          <rPr>
            <b/>
            <sz val="8"/>
            <color indexed="81"/>
            <rFont val="Tahoma"/>
            <family val="2"/>
          </rPr>
          <t>28/11/07</t>
        </r>
        <r>
          <rPr>
            <sz val="8"/>
            <color indexed="81"/>
            <rFont val="Tahoma"/>
            <family val="2"/>
          </rPr>
          <t xml:space="preserve"> Lloyd suggested 6 months extension
</t>
        </r>
        <r>
          <rPr>
            <b/>
            <sz val="8"/>
            <color indexed="81"/>
            <rFont val="Tahoma"/>
            <family val="2"/>
          </rPr>
          <t>29/11/07</t>
        </r>
        <r>
          <rPr>
            <sz val="8"/>
            <color indexed="81"/>
            <rFont val="Tahoma"/>
            <family val="2"/>
          </rPr>
          <t xml:space="preserve"> Emailed Kandiah to advise pending expiry and request review of waiver requirement
</t>
        </r>
        <r>
          <rPr>
            <b/>
            <sz val="8"/>
            <color indexed="81"/>
            <rFont val="Tahoma"/>
            <family val="2"/>
          </rPr>
          <t>02/01/08</t>
        </r>
        <r>
          <rPr>
            <sz val="8"/>
            <color indexed="81"/>
            <rFont val="Tahoma"/>
            <family val="2"/>
          </rPr>
          <t xml:space="preserve"> Sent follow up email to Kandiah re expiry 30/11/07
</t>
        </r>
        <r>
          <rPr>
            <b/>
            <sz val="8"/>
            <color indexed="81"/>
            <rFont val="Tahoma"/>
            <family val="2"/>
          </rPr>
          <t>04/01/07</t>
        </r>
        <r>
          <rPr>
            <sz val="8"/>
            <color indexed="81"/>
            <rFont val="Tahoma"/>
            <family val="2"/>
          </rPr>
          <t xml:space="preserve"> Kandiah forwarded advice to close waiver.</t>
        </r>
      </text>
    </comment>
    <comment ref="B7" authorId="1" shapeId="0" xr:uid="{7E1154BD-3A52-41D7-A2BB-21F4B5965CD9}">
      <text>
        <r>
          <rPr>
            <b/>
            <sz val="8"/>
            <color indexed="81"/>
            <rFont val="Tahoma"/>
            <family val="2"/>
          </rPr>
          <t xml:space="preserve">Not to be adopted per Wayne James </t>
        </r>
      </text>
    </comment>
    <comment ref="B9" authorId="0" shapeId="0" xr:uid="{9D4FD520-B0B3-4F4B-8ECB-E1133224C96A}">
      <text>
        <r>
          <rPr>
            <b/>
            <sz val="8"/>
            <color indexed="81"/>
            <rFont val="Tahoma"/>
            <family val="2"/>
          </rPr>
          <t>6/11/06 JC advised not to renew see note RIC04_219</t>
        </r>
        <r>
          <rPr>
            <sz val="8"/>
            <color indexed="81"/>
            <rFont val="Tahoma"/>
            <family val="2"/>
          </rPr>
          <t xml:space="preserve">
</t>
        </r>
      </text>
    </comment>
    <comment ref="B10" authorId="1" shapeId="0" xr:uid="{AFC0C17A-2291-4014-9623-B063D2E356D9}">
      <text>
        <r>
          <rPr>
            <b/>
            <sz val="8"/>
            <color indexed="81"/>
            <rFont val="Tahoma"/>
            <family val="2"/>
          </rPr>
          <t>Not to be adopted per Wayne James</t>
        </r>
      </text>
    </comment>
    <comment ref="B11" authorId="2" shapeId="0" xr:uid="{B6B09981-8F42-4986-9EA9-C2597AC19463}">
      <text>
        <r>
          <rPr>
            <b/>
            <sz val="8"/>
            <color indexed="81"/>
            <rFont val="Tahoma"/>
            <family val="2"/>
          </rPr>
          <t>09/02/2009 Closed out by waiver 300/TR/030209/209</t>
        </r>
      </text>
    </comment>
    <comment ref="D11" authorId="0" shapeId="0" xr:uid="{1B151B79-7004-4199-9B2C-53BF756EC409}">
      <text>
        <r>
          <rPr>
            <b/>
            <sz val="8"/>
            <color indexed="81"/>
            <rFont val="Tahoma"/>
            <family val="2"/>
          </rPr>
          <t>8/11/06 JC extended to 31/12/08 as per email advice J Ogilvy</t>
        </r>
        <r>
          <rPr>
            <sz val="8"/>
            <color indexed="81"/>
            <rFont val="Tahoma"/>
            <family val="2"/>
          </rPr>
          <t xml:space="preserve">
</t>
        </r>
      </text>
    </comment>
    <comment ref="B13" authorId="1" shapeId="0" xr:uid="{44B0BD8A-C60C-477B-9A7C-01C9CEF7C356}">
      <text>
        <r>
          <rPr>
            <b/>
            <sz val="8"/>
            <color indexed="81"/>
            <rFont val="Tahoma"/>
            <family val="2"/>
          </rPr>
          <t>See renewal waiver 800/TR/200605/003</t>
        </r>
      </text>
    </comment>
    <comment ref="D14" authorId="0" shapeId="0" xr:uid="{BA9F4559-50DD-4F77-B470-3C646128730C}">
      <text>
        <r>
          <rPr>
            <b/>
            <sz val="8"/>
            <color indexed="81"/>
            <rFont val="Tahoma"/>
            <family val="2"/>
          </rPr>
          <t>8/11/06 JC extended to 31/3/07 as per email advice R Taylor re removal 2 diamonds at Sandgate</t>
        </r>
        <r>
          <rPr>
            <sz val="8"/>
            <color indexed="81"/>
            <rFont val="Tahoma"/>
            <family val="2"/>
          </rPr>
          <t xml:space="preserve">
</t>
        </r>
      </text>
    </comment>
    <comment ref="B15" authorId="1" shapeId="0" xr:uid="{4714E2A9-2217-4D09-B65C-41D1B78E8C9F}">
      <text>
        <r>
          <rPr>
            <b/>
            <sz val="8"/>
            <color indexed="81"/>
            <rFont val="Tahoma"/>
            <family val="2"/>
          </rPr>
          <t>Type Approval 08-08-09-002 has been issued - waiver no longer required</t>
        </r>
      </text>
    </comment>
    <comment ref="B16" authorId="1" shapeId="0" xr:uid="{4FAD11CC-C23E-4090-B0C0-EA94D81586F5}">
      <text>
        <r>
          <rPr>
            <b/>
            <sz val="8"/>
            <color indexed="81"/>
            <rFont val="Tahoma"/>
            <family val="2"/>
          </rPr>
          <t>Type Approval 08-08-09-002 has been issued - waiver no longer required</t>
        </r>
      </text>
    </comment>
    <comment ref="D17" authorId="1" shapeId="0" xr:uid="{3B88A09E-C298-4862-B350-F9C3C761032B}">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8" authorId="3" shapeId="0" xr:uid="{00DFC00B-C9F0-4E8D-B2BC-BB9B8C15B601}">
      <text>
        <r>
          <rPr>
            <b/>
            <sz val="9"/>
            <color indexed="81"/>
            <rFont val="Tahoma"/>
            <family val="2"/>
          </rPr>
          <t xml:space="preserve">14/08/2012 </t>
        </r>
        <r>
          <rPr>
            <sz val="9"/>
            <color indexed="81"/>
            <rFont val="Tahoma"/>
            <family val="2"/>
          </rPr>
          <t xml:space="preserve">Kandiah Nithiyananthan is person that will be responsible for all waivers within the Hunter Valley Corridor.
</t>
        </r>
      </text>
    </comment>
    <comment ref="D18" authorId="1" shapeId="0" xr:uid="{1BFD6B75-BA18-45BB-A230-67B26935A7F4}">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19" authorId="1" shapeId="0" xr:uid="{9BFBF309-A131-49B5-A41E-0D560F75853E}">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20" authorId="1" shapeId="0" xr:uid="{FF8720B4-EB2E-4184-8896-207ADF017BF4}">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1" authorId="1" shapeId="0" xr:uid="{164BE96F-4344-41E8-A0B1-0BACA19F5507}">
      <text>
        <r>
          <rPr>
            <b/>
            <sz val="8"/>
            <color indexed="81"/>
            <rFont val="Tahoma"/>
            <family val="2"/>
          </rPr>
          <t>Waiver not to be adopted - incorporated in Standard TMP 09</t>
        </r>
      </text>
    </comment>
    <comment ref="D22" authorId="1" shapeId="0" xr:uid="{37D0C7D3-1CD7-4845-A61A-FB8705BE40BE}">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3" authorId="0" shapeId="0" xr:uid="{57C0E198-4C16-44B9-8F77-7E27FB7CD9D2}">
      <text>
        <r>
          <rPr>
            <b/>
            <sz val="8"/>
            <color indexed="81"/>
            <rFont val="Tahoma"/>
            <family val="2"/>
          </rPr>
          <t xml:space="preserve">6/11/06 </t>
        </r>
        <r>
          <rPr>
            <sz val="8"/>
            <color indexed="81"/>
            <rFont val="Tahoma"/>
            <family val="2"/>
          </rPr>
          <t>JC extended to 31/3/07 when WTSA may be finalised</t>
        </r>
        <r>
          <rPr>
            <sz val="8"/>
            <color indexed="81"/>
            <rFont val="Tahoma"/>
            <family val="2"/>
          </rPr>
          <t xml:space="preserve">
</t>
        </r>
        <r>
          <rPr>
            <b/>
            <sz val="8"/>
            <color indexed="81"/>
            <rFont val="Tahoma"/>
            <family val="2"/>
          </rPr>
          <t>26/03/07</t>
        </r>
        <r>
          <rPr>
            <sz val="8"/>
            <color indexed="81"/>
            <rFont val="Tahoma"/>
            <family val="2"/>
          </rPr>
          <t xml:space="preserve"> JC extended to 30/06/07
</t>
        </r>
        <r>
          <rPr>
            <b/>
            <sz val="8"/>
            <color indexed="81"/>
            <rFont val="Tahoma"/>
            <family val="2"/>
          </rPr>
          <t>21/06/07</t>
        </r>
        <r>
          <rPr>
            <sz val="8"/>
            <color indexed="81"/>
            <rFont val="Tahoma"/>
            <family val="2"/>
          </rPr>
          <t xml:space="preserve"> JC extended to 31/12/07
</t>
        </r>
        <r>
          <rPr>
            <b/>
            <sz val="8"/>
            <color indexed="81"/>
            <rFont val="Tahoma"/>
            <family val="2"/>
          </rPr>
          <t>10/12/07</t>
        </r>
        <r>
          <rPr>
            <sz val="8"/>
            <color indexed="81"/>
            <rFont val="Tahoma"/>
            <family val="2"/>
          </rPr>
          <t xml:space="preserve"> Emailed Peter Micenko for review. He advised believes both lines may now be closed or not in use - following up.
</t>
        </r>
        <r>
          <rPr>
            <b/>
            <sz val="8"/>
            <color indexed="81"/>
            <rFont val="Tahoma"/>
            <family val="2"/>
          </rPr>
          <t>13/12/07</t>
        </r>
        <r>
          <rPr>
            <sz val="8"/>
            <color indexed="81"/>
            <rFont val="Tahoma"/>
            <family val="2"/>
          </rPr>
          <t xml:space="preserve"> P Micenko confirmed both lines booked out of service.</t>
        </r>
      </text>
    </comment>
    <comment ref="B24" authorId="0" shapeId="0" xr:uid="{D2D42598-7BBF-4227-86FB-0C3C0532B6FA}">
      <text>
        <r>
          <rPr>
            <b/>
            <sz val="8"/>
            <color indexed="81"/>
            <rFont val="Tahoma"/>
            <family val="2"/>
          </rPr>
          <t>6/11/06 JC advised to allow to expire and not renew see note RIC04_219</t>
        </r>
        <r>
          <rPr>
            <sz val="8"/>
            <color indexed="81"/>
            <rFont val="Tahoma"/>
            <family val="2"/>
          </rPr>
          <t xml:space="preserve">
</t>
        </r>
      </text>
    </comment>
    <comment ref="B25" authorId="2" shapeId="0" xr:uid="{DE5D17AE-C4A1-4DFC-A51E-05F865F5FB77}">
      <text>
        <r>
          <rPr>
            <b/>
            <sz val="8"/>
            <color indexed="81"/>
            <rFont val="Tahoma"/>
            <family val="2"/>
          </rPr>
          <t>09/02/2009 Closed out by waiver 500/TR/060209/211</t>
        </r>
      </text>
    </comment>
    <comment ref="B26" authorId="2" shapeId="0" xr:uid="{9E557CBE-9D38-4F39-BC18-5A34908E0BE9}">
      <text>
        <r>
          <rPr>
            <b/>
            <sz val="8"/>
            <color indexed="81"/>
            <rFont val="Tahoma"/>
            <family val="2"/>
          </rPr>
          <t xml:space="preserve">02/02/2009 </t>
        </r>
        <r>
          <rPr>
            <sz val="8"/>
            <color indexed="81"/>
            <rFont val="Tahoma"/>
            <family val="2"/>
          </rPr>
          <t xml:space="preserve">Emailed Scott Chapman, DM CRN, informing him that this waiver had expired and requested either renewal or close-out
</t>
        </r>
        <r>
          <rPr>
            <b/>
            <sz val="8"/>
            <color indexed="81"/>
            <rFont val="Tahoma"/>
            <family val="2"/>
          </rPr>
          <t xml:space="preserve">02/02/2009 </t>
        </r>
        <r>
          <rPr>
            <sz val="8"/>
            <color indexed="81"/>
            <rFont val="Tahoma"/>
            <family val="2"/>
          </rPr>
          <t xml:space="preserve">Scott presumes still required - is checking with someone who might know the history
</t>
        </r>
        <r>
          <rPr>
            <b/>
            <sz val="8"/>
            <color indexed="81"/>
            <rFont val="Tahoma"/>
            <family val="2"/>
          </rPr>
          <t xml:space="preserve">19/02/2010 </t>
        </r>
        <r>
          <rPr>
            <sz val="8"/>
            <color indexed="81"/>
            <rFont val="Tahoma"/>
            <family val="2"/>
          </rPr>
          <t xml:space="preserve">John Furness asked me to arrange extension of this until 30/05/2010 following discussions with Tony Frazer. Forwarded email to Trevor Watkins so he can complete a new waiver form as I am not responsible for extending waiver.
</t>
        </r>
        <r>
          <rPr>
            <b/>
            <sz val="8"/>
            <color indexed="81"/>
            <rFont val="Tahoma"/>
            <family val="2"/>
          </rPr>
          <t xml:space="preserve">23/02/2010 </t>
        </r>
        <r>
          <rPr>
            <sz val="8"/>
            <color indexed="81"/>
            <rFont val="Tahoma"/>
            <family val="2"/>
          </rPr>
          <t xml:space="preserve">Trevor Watkins "Next week I will be rewriting RIC 03/176 after site inspection with team manager of steel sleepers concerned"
</t>
        </r>
        <r>
          <rPr>
            <b/>
            <sz val="8"/>
            <color indexed="81"/>
            <rFont val="Tahoma"/>
            <family val="2"/>
          </rPr>
          <t xml:space="preserve">25/03/2010 </t>
        </r>
        <r>
          <rPr>
            <sz val="8"/>
            <color indexed="81"/>
            <rFont val="Tahoma"/>
            <family val="2"/>
          </rPr>
          <t>Waiver 850/TR/1703101/268 approved which closes out this waiver</t>
        </r>
      </text>
    </comment>
    <comment ref="B27" authorId="0" shapeId="0" xr:uid="{B4235F5C-F116-4203-93E6-B78EAB466663}">
      <text>
        <r>
          <rPr>
            <b/>
            <sz val="8"/>
            <color indexed="81"/>
            <rFont val="Tahoma"/>
            <family val="2"/>
          </rPr>
          <t xml:space="preserve">7/9/07 </t>
        </r>
        <r>
          <rPr>
            <sz val="8"/>
            <color indexed="81"/>
            <rFont val="Tahoma"/>
            <family val="2"/>
          </rPr>
          <t>Emailed Hassan Elaina re pending expiry</t>
        </r>
        <r>
          <rPr>
            <sz val="8"/>
            <color indexed="81"/>
            <rFont val="Tahoma"/>
            <family val="2"/>
          </rPr>
          <t xml:space="preserve">
</t>
        </r>
        <r>
          <rPr>
            <b/>
            <sz val="8"/>
            <color indexed="81"/>
            <rFont val="Tahoma"/>
            <family val="2"/>
          </rPr>
          <t>11/9/07</t>
        </r>
        <r>
          <rPr>
            <sz val="8"/>
            <color indexed="81"/>
            <rFont val="Tahoma"/>
            <family val="2"/>
          </rPr>
          <t xml:space="preserve"> Hassan forwarded completed renewal form but without corridor/delivery mgr signatures
</t>
        </r>
        <r>
          <rPr>
            <b/>
            <sz val="8"/>
            <color indexed="81"/>
            <rFont val="Tahoma"/>
            <family val="2"/>
          </rPr>
          <t xml:space="preserve">13/9/07 </t>
        </r>
        <r>
          <rPr>
            <sz val="8"/>
            <color indexed="81"/>
            <rFont val="Tahoma"/>
            <family val="2"/>
          </rPr>
          <t xml:space="preserve">J Furness has reviewed and requested corridor manager signature before final approval. Renewal form returned to Hassan for CM signature.
</t>
        </r>
        <r>
          <rPr>
            <b/>
            <sz val="8"/>
            <color indexed="81"/>
            <rFont val="Tahoma"/>
            <family val="2"/>
          </rPr>
          <t>14/9/07</t>
        </r>
        <r>
          <rPr>
            <sz val="8"/>
            <color indexed="81"/>
            <rFont val="Tahoma"/>
            <family val="2"/>
          </rPr>
          <t xml:space="preserve"> Hassan emailed copy signed by B McComas now waiting for J Furness approval
</t>
        </r>
        <r>
          <rPr>
            <b/>
            <sz val="8"/>
            <color indexed="81"/>
            <rFont val="Tahoma"/>
            <family val="2"/>
          </rPr>
          <t>17/9/07</t>
        </r>
        <r>
          <rPr>
            <sz val="8"/>
            <color indexed="81"/>
            <rFont val="Tahoma"/>
            <family val="2"/>
          </rPr>
          <t xml:space="preserve"> J Furness approved renewal</t>
        </r>
      </text>
    </comment>
    <comment ref="D28" authorId="1" shapeId="0" xr:uid="{5866E738-7011-4F78-B03A-79560AFE745A}">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29" authorId="1" shapeId="0" xr:uid="{69BC849F-E625-48CB-A779-4017DF3F0171}">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 xml:space="preserve">renewed from 1/1/2011 and changed to permanent
</t>
        </r>
        <r>
          <rPr>
            <b/>
            <sz val="8"/>
            <color indexed="81"/>
            <rFont val="Tahoma"/>
            <family val="2"/>
          </rPr>
          <t>28/08/2015</t>
        </r>
        <r>
          <rPr>
            <sz val="8"/>
            <color indexed="81"/>
            <rFont val="Tahoma"/>
            <family val="2"/>
          </rPr>
          <t xml:space="preserve"> closed. Area of Waiver is within CRN - ARTC do not maintain</t>
        </r>
      </text>
    </comment>
    <comment ref="B30" authorId="1" shapeId="0" xr:uid="{1E13B848-6D85-4484-AC9F-332778D9AEE2}">
      <text>
        <r>
          <rPr>
            <b/>
            <sz val="8"/>
            <color indexed="81"/>
            <rFont val="Tahoma"/>
            <family val="2"/>
          </rPr>
          <t xml:space="preserve">/0//06/2006 </t>
        </r>
        <r>
          <rPr>
            <sz val="8"/>
            <color indexed="81"/>
            <rFont val="Tahoma"/>
            <family val="2"/>
          </rPr>
          <t xml:space="preserve">EWAF received from Phil Lim and emailed to Tim Calver for review.
</t>
        </r>
        <r>
          <rPr>
            <b/>
            <sz val="8"/>
            <color indexed="81"/>
            <rFont val="Tahoma"/>
            <family val="2"/>
          </rPr>
          <t xml:space="preserve">19/06/2006 </t>
        </r>
        <r>
          <rPr>
            <sz val="8"/>
            <color indexed="81"/>
            <rFont val="Tahoma"/>
            <family val="2"/>
          </rPr>
          <t xml:space="preserve">TC emailed Bob Taylor asking for more details e.g. risk assessment
</t>
        </r>
        <r>
          <rPr>
            <b/>
            <sz val="8"/>
            <color indexed="81"/>
            <rFont val="Tahoma"/>
            <family val="2"/>
          </rPr>
          <t xml:space="preserve">19/06/2006 </t>
        </r>
        <r>
          <rPr>
            <sz val="8"/>
            <color indexed="81"/>
            <rFont val="Tahoma"/>
            <family val="2"/>
          </rPr>
          <t xml:space="preserve">Bob Taylor emailed reply which was forwarded to John Cowie for review
</t>
        </r>
        <r>
          <rPr>
            <b/>
            <sz val="8"/>
            <color indexed="81"/>
            <rFont val="Tahoma"/>
            <family val="2"/>
          </rPr>
          <t xml:space="preserve">28/06/2006 </t>
        </r>
        <r>
          <rPr>
            <sz val="8"/>
            <color indexed="81"/>
            <rFont val="Tahoma"/>
            <family val="2"/>
          </rPr>
          <t xml:space="preserve">JC emailed Bob Taylor asking for risk assessment to be conducted in accordance with SP-03-00
</t>
        </r>
        <r>
          <rPr>
            <b/>
            <sz val="8"/>
            <color indexed="81"/>
            <rFont val="Tahoma"/>
            <family val="2"/>
          </rPr>
          <t>6/12/06</t>
        </r>
        <r>
          <rPr>
            <sz val="8"/>
            <color indexed="81"/>
            <rFont val="Tahoma"/>
            <family val="2"/>
          </rPr>
          <t xml:space="preserve"> Emailed Bob Taylor to advise waiver not in place as still waiting for risk assessment
</t>
        </r>
        <r>
          <rPr>
            <b/>
            <sz val="8"/>
            <color indexed="81"/>
            <rFont val="Tahoma"/>
            <family val="2"/>
          </rPr>
          <t>7/12/06</t>
        </r>
        <r>
          <rPr>
            <sz val="8"/>
            <color indexed="81"/>
            <rFont val="Tahoma"/>
            <family val="2"/>
          </rPr>
          <t xml:space="preserve"> Phil Lim following up with Clinton Crump as to need for waiver as Bob Taylor no longer responsible for this area. Phil now advised waiver no longer required.</t>
        </r>
      </text>
    </comment>
    <comment ref="B31" authorId="0" shapeId="0" xr:uid="{773EABBD-2105-4B7B-A705-1703F084D4FB}">
      <text>
        <r>
          <rPr>
            <b/>
            <sz val="8"/>
            <color indexed="81"/>
            <rFont val="Tahoma"/>
            <family val="2"/>
          </rPr>
          <t xml:space="preserve">6/12/06 </t>
        </r>
        <r>
          <rPr>
            <sz val="8"/>
            <color indexed="81"/>
            <rFont val="Tahoma"/>
            <family val="2"/>
          </rPr>
          <t>JC extended waiver to 31/12/07 to be reviewed again at expiry</t>
        </r>
        <r>
          <rPr>
            <sz val="8"/>
            <color indexed="81"/>
            <rFont val="Tahoma"/>
            <family val="2"/>
          </rPr>
          <t xml:space="preserve">
</t>
        </r>
        <r>
          <rPr>
            <b/>
            <sz val="8"/>
            <color indexed="81"/>
            <rFont val="Tahoma"/>
            <family val="2"/>
          </rPr>
          <t>6/12/06</t>
        </r>
        <r>
          <rPr>
            <sz val="8"/>
            <color indexed="81"/>
            <rFont val="Tahoma"/>
            <family val="2"/>
          </rPr>
          <t xml:space="preserve"> Ben Leske advised Boral contract with ARTC doesn't expire until June 2009
</t>
        </r>
        <r>
          <rPr>
            <b/>
            <sz val="8"/>
            <color indexed="81"/>
            <rFont val="Tahoma"/>
            <family val="2"/>
          </rPr>
          <t xml:space="preserve">03/10/2007 </t>
        </r>
        <r>
          <rPr>
            <sz val="8"/>
            <color indexed="81"/>
            <rFont val="Tahoma"/>
            <family val="2"/>
          </rPr>
          <t xml:space="preserve">Qtrly waiver review - Ben Leske to request a summary from Amos of LA Value for ballast supplied so far then decide if waiver should be extended to end of contract
</t>
        </r>
        <r>
          <rPr>
            <b/>
            <sz val="8"/>
            <color indexed="81"/>
            <rFont val="Tahoma"/>
            <family val="2"/>
          </rPr>
          <t>12/10/07</t>
        </r>
        <r>
          <rPr>
            <sz val="8"/>
            <color indexed="81"/>
            <rFont val="Tahoma"/>
            <family val="2"/>
          </rPr>
          <t xml:space="preserve"> Ben Leske requested waiver be extended until 30/06/2009
</t>
        </r>
        <r>
          <rPr>
            <b/>
            <sz val="8"/>
            <color indexed="81"/>
            <rFont val="Tahoma"/>
            <family val="2"/>
          </rPr>
          <t>15/10/07</t>
        </r>
        <r>
          <rPr>
            <sz val="8"/>
            <color indexed="81"/>
            <rFont val="Tahoma"/>
            <family val="2"/>
          </rPr>
          <t xml:space="preserve"> J Furness approved extension of waiver
</t>
        </r>
        <r>
          <rPr>
            <b/>
            <sz val="8"/>
            <color indexed="81"/>
            <rFont val="Tahoma"/>
            <family val="2"/>
          </rPr>
          <t xml:space="preserve">26/06/2009 </t>
        </r>
        <r>
          <rPr>
            <sz val="8"/>
            <color indexed="81"/>
            <rFont val="Tahoma"/>
            <family val="2"/>
          </rPr>
          <t xml:space="preserve">Emailed Ben Leske requesting renewal or close out
</t>
        </r>
        <r>
          <rPr>
            <b/>
            <sz val="8"/>
            <color indexed="81"/>
            <rFont val="Tahoma"/>
            <family val="2"/>
          </rPr>
          <t xml:space="preserve">24/09/2009 </t>
        </r>
        <r>
          <rPr>
            <sz val="8"/>
            <color indexed="81"/>
            <rFont val="Tahoma"/>
            <family val="2"/>
          </rPr>
          <t xml:space="preserve">Reported as expired to August Risk &amp; Safety Committee who suggested this should be permanent as out of our control. Emailed Ben Leske asking him to renew as permanent or close out if Callington Quarry contract has expired (last renewal indicated it was due to expire end June 2009)
</t>
        </r>
        <r>
          <rPr>
            <b/>
            <sz val="8"/>
            <color indexed="81"/>
            <rFont val="Tahoma"/>
            <family val="2"/>
          </rPr>
          <t xml:space="preserve">07/10/2009 </t>
        </r>
        <r>
          <rPr>
            <sz val="8"/>
            <color indexed="81"/>
            <rFont val="Tahoma"/>
            <family val="2"/>
          </rPr>
          <t>Ben Leske provided close out "Contract expired, new contract conforms to Standard"</t>
        </r>
      </text>
    </comment>
    <comment ref="B32" authorId="0" shapeId="0" xr:uid="{FC511FFD-96BD-45A0-81D0-59A12DD3D7DC}">
      <text>
        <r>
          <rPr>
            <b/>
            <sz val="8"/>
            <color indexed="81"/>
            <rFont val="Tahoma"/>
            <family val="2"/>
          </rPr>
          <t xml:space="preserve">6/11/06 </t>
        </r>
        <r>
          <rPr>
            <sz val="8"/>
            <color indexed="81"/>
            <rFont val="Tahoma"/>
            <family val="2"/>
          </rPr>
          <t>Emailed Ben Leske to request current status of trial and waiver requirements</t>
        </r>
        <r>
          <rPr>
            <b/>
            <sz val="8"/>
            <color indexed="81"/>
            <rFont val="Tahoma"/>
            <family val="2"/>
          </rPr>
          <t xml:space="preserve">
6/12/06</t>
        </r>
        <r>
          <rPr>
            <sz val="8"/>
            <color indexed="81"/>
            <rFont val="Tahoma"/>
            <family val="2"/>
          </rPr>
          <t xml:space="preserve"> Emailed Ben Leske to request type approval form be completed and submitted at Tim Calver's suggestion as trial successful</t>
        </r>
        <r>
          <rPr>
            <sz val="8"/>
            <color indexed="81"/>
            <rFont val="Tahoma"/>
            <family val="2"/>
          </rPr>
          <t xml:space="preserve">
</t>
        </r>
        <r>
          <rPr>
            <b/>
            <sz val="8"/>
            <color indexed="81"/>
            <rFont val="Tahoma"/>
            <family val="2"/>
          </rPr>
          <t>29/1/07</t>
        </r>
        <r>
          <rPr>
            <sz val="8"/>
            <color indexed="81"/>
            <rFont val="Tahoma"/>
            <family val="2"/>
          </rPr>
          <t xml:space="preserve"> EWAF reviewed and expiry date extended to 30/6/07 pending New Equipment Approval
</t>
        </r>
        <r>
          <rPr>
            <b/>
            <sz val="8"/>
            <color indexed="81"/>
            <rFont val="Tahoma"/>
            <family val="2"/>
          </rPr>
          <t>30/04/07</t>
        </r>
        <r>
          <rPr>
            <sz val="8"/>
            <color indexed="81"/>
            <rFont val="Tahoma"/>
            <family val="2"/>
          </rPr>
          <t xml:space="preserve"> New Equipment &amp; System Approval 08-08-11-068 now ready to publish</t>
        </r>
      </text>
    </comment>
    <comment ref="B33" authorId="1" shapeId="0" xr:uid="{CD354DB5-8F7A-4209-824A-7ABCCFCF392B}">
      <text>
        <r>
          <rPr>
            <b/>
            <sz val="8"/>
            <color indexed="81"/>
            <rFont val="Tahoma"/>
            <family val="2"/>
          </rPr>
          <t>Waiver request form never received and originator unknown - listed on Newcastle waiver register prior to becoming ARTC wide register</t>
        </r>
      </text>
    </comment>
    <comment ref="B34" authorId="0" shapeId="0" xr:uid="{003D34EE-FE70-486C-A497-50E5A48E8753}">
      <text>
        <r>
          <rPr>
            <b/>
            <sz val="8"/>
            <color indexed="81"/>
            <rFont val="Tahoma"/>
            <family val="2"/>
          </rPr>
          <t>23/10/06 P Gray advised this waiver not used refer 500/TR/011005/013</t>
        </r>
        <r>
          <rPr>
            <sz val="8"/>
            <color indexed="81"/>
            <rFont val="Tahoma"/>
            <family val="2"/>
          </rPr>
          <t xml:space="preserve">
</t>
        </r>
      </text>
    </comment>
    <comment ref="B35" authorId="0" shapeId="0" xr:uid="{3B4F6B87-EBEA-4B70-A58E-CF8804FEE839}">
      <text>
        <r>
          <rPr>
            <b/>
            <sz val="8"/>
            <color indexed="81"/>
            <rFont val="Tahoma"/>
            <family val="2"/>
          </rPr>
          <t>See T Calver email of 14 Apr 05</t>
        </r>
        <r>
          <rPr>
            <sz val="8"/>
            <color indexed="81"/>
            <rFont val="Tahoma"/>
            <family val="2"/>
          </rPr>
          <t xml:space="preserve">
</t>
        </r>
      </text>
    </comment>
    <comment ref="B36" authorId="1" shapeId="0" xr:uid="{7BA937D7-4360-476D-A63B-406501C1F744}">
      <text>
        <r>
          <rPr>
            <b/>
            <sz val="8"/>
            <color indexed="81"/>
            <rFont val="Tahoma"/>
            <family val="2"/>
          </rPr>
          <t>11/4/05 Tim Calver requested details of exactly what the revised tight gauge dimension will be and to relate this to the standard
12.5.05 Details received - unable to issue waiver as it conflicts with RIC Standard C2009
6/12/06 Waiver never approved or issued however Trevor Watkins confirmed issue corrected so waiver no longer required</t>
        </r>
      </text>
    </comment>
    <comment ref="B37" authorId="2" shapeId="0" xr:uid="{B013084E-F77C-44B8-BBBA-3EAD0CD226B1}">
      <text>
        <r>
          <rPr>
            <b/>
            <sz val="8"/>
            <color indexed="81"/>
            <rFont val="Tahoma"/>
            <family val="2"/>
          </rPr>
          <t xml:space="preserve">03/08/2009 </t>
        </r>
        <r>
          <rPr>
            <sz val="8"/>
            <color indexed="81"/>
            <rFont val="Tahoma"/>
            <family val="2"/>
          </rPr>
          <t>Waiver closed as per email from Hassan Elaina and EWAF signed by Mike Green. Close out statement "The bridge is currently closed for traffic. Broad Gauge track on bridge will no longer be used."</t>
        </r>
      </text>
    </comment>
    <comment ref="B38" authorId="1" shapeId="0" xr:uid="{EA6C12B8-7E31-46F6-9317-D7E3855F91D5}">
      <text>
        <r>
          <rPr>
            <sz val="8"/>
            <color indexed="81"/>
            <rFont val="Tahoma"/>
            <family val="2"/>
          </rPr>
          <t>06.06.05 John Cowie not willing to issue a permanent waiver but will approve a 2 month temporary waiver if agreed by originator (standard gauge conversion of this section should be actioned)
5/12/06 No response ever received from originator changed status to disapproved</t>
        </r>
      </text>
    </comment>
    <comment ref="B39" authorId="1" shapeId="0" xr:uid="{9D4CFCED-29DD-4EA5-B8D2-0010E31F5C91}">
      <text>
        <r>
          <rPr>
            <b/>
            <sz val="8"/>
            <color indexed="81"/>
            <rFont val="Tahoma"/>
            <family val="2"/>
          </rPr>
          <t xml:space="preserve">03/07/2006 </t>
        </r>
        <r>
          <rPr>
            <sz val="8"/>
            <color indexed="81"/>
            <rFont val="Tahoma"/>
            <family val="2"/>
          </rPr>
          <t>Waiver renewed for a further 12 months - see 800/TR/010706/030</t>
        </r>
        <r>
          <rPr>
            <sz val="8"/>
            <color indexed="81"/>
            <rFont val="Tahoma"/>
            <family val="2"/>
          </rPr>
          <t xml:space="preserve">
Waiver is renewal of RIC04/243 and was extended to all lines in NSW on 22/6/05 per request from Compliance Manager, Wagga (waiver number changed accordingly)
</t>
        </r>
      </text>
    </comment>
    <comment ref="B40" authorId="4" shapeId="0" xr:uid="{D8CCF11E-FE40-47BC-85A6-CBC4717C8D35}">
      <text>
        <r>
          <rPr>
            <b/>
            <sz val="8"/>
            <color indexed="81"/>
            <rFont val="Tahoma"/>
            <family val="2"/>
          </rPr>
          <t xml:space="preserve">1/02/2012 </t>
        </r>
        <r>
          <rPr>
            <sz val="8"/>
            <color indexed="81"/>
            <rFont val="Tahoma"/>
            <family val="2"/>
          </rPr>
          <t>Close out statement: CRN no longer managed by ARTC effective 15 January 2012.</t>
        </r>
      </text>
    </comment>
    <comment ref="B41" authorId="2" shapeId="0" xr:uid="{7E2DC8CD-7181-4304-9D7B-28D429B39751}">
      <text>
        <r>
          <rPr>
            <b/>
            <sz val="8"/>
            <color indexed="81"/>
            <rFont val="Tahoma"/>
            <family val="2"/>
          </rPr>
          <t xml:space="preserve">29/10/2009 </t>
        </r>
        <r>
          <rPr>
            <b/>
            <sz val="8"/>
            <color indexed="81"/>
            <rFont val="Tahoma"/>
            <family val="2"/>
          </rPr>
          <t>Closed by waiver 850/TR/141009/244</t>
        </r>
      </text>
    </comment>
    <comment ref="B42" authorId="1" shapeId="0" xr:uid="{546C4EAD-0143-447F-B56A-70938E1EF32E}">
      <text>
        <r>
          <rPr>
            <b/>
            <sz val="8"/>
            <color indexed="81"/>
            <rFont val="Tahoma"/>
            <family val="2"/>
          </rPr>
          <t>10/10/2005 - Waiver closed out by John Cowie - Standard ETA-02-01 (previously MAT-02-01) has been updated to include these species</t>
        </r>
      </text>
    </comment>
    <comment ref="B43" authorId="1" shapeId="0" xr:uid="{F70E3BDB-20B0-4CE2-83B6-3FB39293AF4D}">
      <text>
        <r>
          <rPr>
            <b/>
            <sz val="8"/>
            <color indexed="81"/>
            <rFont val="Tahoma"/>
            <family val="2"/>
          </rPr>
          <t>8/8/2005 Waiver not required per Tim Calver/Lloyd Silver as there is no standard to vary from. Approval given to use RIC and QR procedures until Engineering Practices Manuals have been rebadged.</t>
        </r>
      </text>
    </comment>
    <comment ref="B44" authorId="2" shapeId="0" xr:uid="{4D52ADCE-52EB-4F53-9123-3A61BD246887}">
      <text>
        <r>
          <rPr>
            <b/>
            <sz val="8"/>
            <color indexed="81"/>
            <rFont val="Tahoma"/>
            <family val="2"/>
          </rPr>
          <t xml:space="preserve">13/01/2009 </t>
        </r>
        <r>
          <rPr>
            <sz val="8"/>
            <color indexed="81"/>
            <rFont val="Tahoma"/>
            <family val="2"/>
          </rPr>
          <t xml:space="preserve">Hassan Elaina suggested that this waiver needs to be re-issued to cover CRN only. 
</t>
        </r>
        <r>
          <rPr>
            <b/>
            <sz val="8"/>
            <color indexed="81"/>
            <rFont val="Tahoma"/>
            <family val="2"/>
          </rPr>
          <t xml:space="preserve">14/01/2009 </t>
        </r>
        <r>
          <rPr>
            <sz val="8"/>
            <color indexed="81"/>
            <rFont val="Tahoma"/>
            <family val="2"/>
          </rPr>
          <t xml:space="preserve">Trevor Watkins has prepared waiver alteration and sent to Ken Lingabala and Scott Chapman for signatures
</t>
        </r>
        <r>
          <rPr>
            <b/>
            <sz val="8"/>
            <color indexed="81"/>
            <rFont val="Tahoma"/>
            <family val="2"/>
          </rPr>
          <t xml:space="preserve">1/02/2012 </t>
        </r>
        <r>
          <rPr>
            <sz val="8"/>
            <color indexed="81"/>
            <rFont val="Tahoma"/>
            <family val="2"/>
          </rPr>
          <t>Close out statement: CRN no longer managed by ARTC effective 15 January 2012.</t>
        </r>
      </text>
    </comment>
    <comment ref="D45" authorId="1" shapeId="0" xr:uid="{0032DB1A-4C78-4199-B9E2-7696B9E577EE}">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46" authorId="0" shapeId="0" xr:uid="{F7F7ADD5-6447-4AED-B39D-56FE96B1A02A}">
      <text>
        <r>
          <rPr>
            <b/>
            <sz val="8"/>
            <color indexed="81"/>
            <rFont val="Tahoma"/>
            <family val="2"/>
          </rPr>
          <t>6/12/06 TC closed out following discussions with G Templer &amp; T Watkins as should no longer apply. KB to email closeout advice to applicable NSW staff</t>
        </r>
        <r>
          <rPr>
            <sz val="8"/>
            <color indexed="81"/>
            <rFont val="Tahoma"/>
            <family val="2"/>
          </rPr>
          <t xml:space="preserve">
</t>
        </r>
      </text>
    </comment>
    <comment ref="B47" authorId="1" shapeId="0" xr:uid="{0C6D2720-636F-4B7B-BA2D-631B1677AEC9}">
      <text>
        <r>
          <rPr>
            <b/>
            <sz val="8"/>
            <color indexed="81"/>
            <rFont val="Tahoma"/>
            <family val="2"/>
          </rPr>
          <t>14/09/2005: EWAF number requested by Bob Hamilton for North Coast
5/12/06 Waiver application never received changed status to Not Required</t>
        </r>
      </text>
    </comment>
    <comment ref="B48" authorId="1" shapeId="0" xr:uid="{45456275-B8C3-4BCF-9930-33F79D7D2C7A}">
      <text>
        <r>
          <rPr>
            <b/>
            <sz val="8"/>
            <color indexed="81"/>
            <rFont val="Tahoma"/>
            <family val="2"/>
          </rPr>
          <t xml:space="preserve">16/09/2005 </t>
        </r>
        <r>
          <rPr>
            <sz val="8"/>
            <color indexed="81"/>
            <rFont val="Tahoma"/>
            <family val="2"/>
          </rPr>
          <t xml:space="preserve">EWAF number requested by Phil Lim - reduce inspections for specified activities for Hunter Valley from 4 times to once a year 
</t>
        </r>
        <r>
          <rPr>
            <b/>
            <sz val="8"/>
            <color indexed="81"/>
            <rFont val="Tahoma"/>
            <family val="2"/>
          </rPr>
          <t xml:space="preserve">06/01/2006 </t>
        </r>
        <r>
          <rPr>
            <sz val="8"/>
            <color indexed="81"/>
            <rFont val="Tahoma"/>
            <family val="2"/>
          </rPr>
          <t>Phil Lim emailed requesting EWAF approval be put on hold until further notice (however EWAF still not received)
5/12/06 EWAF never received changed status to Not Required</t>
        </r>
      </text>
    </comment>
    <comment ref="B49" authorId="0" shapeId="0" xr:uid="{9F596504-0658-45C6-9AA9-777652ED315D}">
      <text>
        <r>
          <rPr>
            <b/>
            <sz val="8"/>
            <color indexed="81"/>
            <rFont val="Tahoma"/>
            <family val="2"/>
          </rPr>
          <t xml:space="preserve">23/10/06 </t>
        </r>
        <r>
          <rPr>
            <sz val="8"/>
            <color indexed="81"/>
            <rFont val="Tahoma"/>
            <family val="2"/>
          </rPr>
          <t>P Gray advised no longer required.</t>
        </r>
        <r>
          <rPr>
            <b/>
            <sz val="8"/>
            <color indexed="81"/>
            <rFont val="Tahoma"/>
            <family val="2"/>
          </rPr>
          <t xml:space="preserve">
03/01/07 </t>
        </r>
        <r>
          <rPr>
            <sz val="8"/>
            <color indexed="81"/>
            <rFont val="Tahoma"/>
            <family val="2"/>
          </rPr>
          <t>In accordance with NCR 2006_907 waiver should not have been closed out because conditions still in situ. JC extended waiver to 30/6/07 pending review of RCP 01 and possible revision (waiver may become permanent if revision not made)</t>
        </r>
        <r>
          <rPr>
            <sz val="8"/>
            <color indexed="81"/>
            <rFont val="Tahoma"/>
            <family val="2"/>
          </rPr>
          <t xml:space="preserve">
</t>
        </r>
        <r>
          <rPr>
            <b/>
            <sz val="8"/>
            <color indexed="81"/>
            <rFont val="Tahoma"/>
            <family val="2"/>
          </rPr>
          <t>21/06/07</t>
        </r>
        <r>
          <rPr>
            <sz val="8"/>
            <color indexed="81"/>
            <rFont val="Tahoma"/>
            <family val="2"/>
          </rPr>
          <t xml:space="preserve"> J Cowie changed to Permanent as modified construction to remain in place and review of RCP01 and TDS12 not imminent</t>
        </r>
      </text>
    </comment>
    <comment ref="D49" authorId="1" shapeId="0" xr:uid="{2B8BC6C2-155E-4ECE-B6C6-11791CF9045C}">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50" authorId="1" shapeId="0" xr:uid="{5DAA876C-CB48-4038-8BD1-24EF7DD70375}">
      <text>
        <r>
          <rPr>
            <b/>
            <sz val="8"/>
            <color indexed="81"/>
            <rFont val="Tahoma"/>
            <family val="2"/>
          </rPr>
          <t>29/9/05 EWAF requested by Robert Hamilton for Nth West re frequency of inspection of track by AK Car
5/12/06 Never received EWAF changed status to Not Required</t>
        </r>
      </text>
    </comment>
    <comment ref="B51" authorId="0" shapeId="0" xr:uid="{069809CA-0E4C-4026-89E9-7C6A1BA51413}">
      <text>
        <r>
          <rPr>
            <b/>
            <sz val="8"/>
            <color indexed="81"/>
            <rFont val="Tahoma"/>
            <family val="2"/>
          </rPr>
          <t xml:space="preserve">6/12/06 </t>
        </r>
        <r>
          <rPr>
            <sz val="8"/>
            <color indexed="81"/>
            <rFont val="Tahoma"/>
            <family val="2"/>
          </rPr>
          <t>JC extended to 31/3/07 pending results of guard rails risk assessment also emailed Hassan for list of bridges concerned which has not yet been sent</t>
        </r>
        <r>
          <rPr>
            <sz val="8"/>
            <color indexed="81"/>
            <rFont val="Tahoma"/>
            <family val="2"/>
          </rPr>
          <t xml:space="preserve">
</t>
        </r>
        <r>
          <rPr>
            <b/>
            <sz val="8"/>
            <color indexed="81"/>
            <rFont val="Tahoma"/>
            <family val="2"/>
          </rPr>
          <t>11/12/06</t>
        </r>
        <r>
          <rPr>
            <sz val="8"/>
            <color indexed="81"/>
            <rFont val="Tahoma"/>
            <family val="2"/>
          </rPr>
          <t xml:space="preserve"> Hassan has sent lists of bridges for the Southern region but is still to supply lists for West
</t>
        </r>
        <r>
          <rPr>
            <b/>
            <sz val="8"/>
            <color indexed="81"/>
            <rFont val="Tahoma"/>
            <family val="2"/>
          </rPr>
          <t>26/03/07</t>
        </r>
        <r>
          <rPr>
            <sz val="8"/>
            <color indexed="81"/>
            <rFont val="Tahoma"/>
            <family val="2"/>
          </rPr>
          <t xml:space="preserve"> JC extended to 30/09/07 for risk assessment regarding provision of guard rails to be completed
</t>
        </r>
        <r>
          <rPr>
            <b/>
            <sz val="8"/>
            <color indexed="81"/>
            <rFont val="Tahoma"/>
            <family val="2"/>
          </rPr>
          <t>10/9/07</t>
        </r>
        <r>
          <rPr>
            <sz val="8"/>
            <color indexed="81"/>
            <rFont val="Tahoma"/>
            <family val="2"/>
          </rPr>
          <t xml:space="preserve"> Emailed P Prasad to determine if review of guard rails completed. He advised may be up to 4 months before completion, so have emailed Hassan Elaina to advise requirements. Hassan has forwarded renewal form for further 6 months but without CM or DM signature
</t>
        </r>
        <r>
          <rPr>
            <b/>
            <sz val="8"/>
            <color indexed="81"/>
            <rFont val="Tahoma"/>
            <family val="2"/>
          </rPr>
          <t>13/9/07</t>
        </r>
        <r>
          <rPr>
            <sz val="8"/>
            <color indexed="81"/>
            <rFont val="Tahoma"/>
            <family val="2"/>
          </rPr>
          <t xml:space="preserve"> J Furness has reviewed and would like CM signature before final approval.
Renewal form retyped and returned to Hassan to get CM signature.
</t>
        </r>
        <r>
          <rPr>
            <b/>
            <sz val="8"/>
            <color indexed="81"/>
            <rFont val="Tahoma"/>
            <family val="2"/>
          </rPr>
          <t xml:space="preserve">14/9/07 </t>
        </r>
        <r>
          <rPr>
            <sz val="8"/>
            <color indexed="81"/>
            <rFont val="Tahoma"/>
            <family val="2"/>
          </rPr>
          <t xml:space="preserve">Hassan emailed copy signed by B McComas now waiting J Furness approval
</t>
        </r>
        <r>
          <rPr>
            <b/>
            <sz val="8"/>
            <color indexed="81"/>
            <rFont val="Tahoma"/>
            <family val="2"/>
          </rPr>
          <t>17/9/07</t>
        </r>
        <r>
          <rPr>
            <sz val="8"/>
            <color indexed="81"/>
            <rFont val="Tahoma"/>
            <family val="2"/>
          </rPr>
          <t xml:space="preserve"> J Furness approved renewal
</t>
        </r>
        <r>
          <rPr>
            <b/>
            <sz val="8"/>
            <color indexed="81"/>
            <rFont val="Tahoma"/>
            <family val="2"/>
          </rPr>
          <t>13/03/08</t>
        </r>
        <r>
          <rPr>
            <sz val="8"/>
            <color indexed="81"/>
            <rFont val="Tahoma"/>
            <family val="2"/>
          </rPr>
          <t xml:space="preserve"> Checked status of bridge review with P Prasad while in Adelaide office, he suggested renewing until 1/7/08
</t>
        </r>
        <r>
          <rPr>
            <b/>
            <sz val="8"/>
            <color indexed="81"/>
            <rFont val="Tahoma"/>
            <family val="2"/>
          </rPr>
          <t>14/03/08</t>
        </r>
        <r>
          <rPr>
            <sz val="8"/>
            <color indexed="81"/>
            <rFont val="Tahoma"/>
            <family val="2"/>
          </rPr>
          <t xml:space="preserve"> Forwarded partially completed renewal form to Hassan for consideration
</t>
        </r>
        <r>
          <rPr>
            <b/>
            <sz val="8"/>
            <color indexed="81"/>
            <rFont val="Tahoma"/>
            <family val="2"/>
          </rPr>
          <t xml:space="preserve">27/03/08 </t>
        </r>
        <r>
          <rPr>
            <sz val="8"/>
            <color indexed="81"/>
            <rFont val="Tahoma"/>
            <family val="2"/>
          </rPr>
          <t xml:space="preserve">Signed renewal form received from Hassan for JF consideration 28/03/08
</t>
        </r>
        <r>
          <rPr>
            <b/>
            <sz val="8"/>
            <color indexed="81"/>
            <rFont val="Tahoma"/>
            <family val="2"/>
          </rPr>
          <t>02/04/2008</t>
        </r>
        <r>
          <rPr>
            <sz val="8"/>
            <color indexed="81"/>
            <rFont val="Tahoma"/>
            <family val="2"/>
          </rPr>
          <t xml:space="preserve"> JF approved, submitted to Richard Tullo for compliance check (RT away until Mon 7/4/08)
</t>
        </r>
        <r>
          <rPr>
            <b/>
            <sz val="8"/>
            <color indexed="81"/>
            <rFont val="Tahoma"/>
            <family val="2"/>
          </rPr>
          <t>07/04/08</t>
        </r>
        <r>
          <rPr>
            <sz val="8"/>
            <color indexed="81"/>
            <rFont val="Tahoma"/>
            <family val="2"/>
          </rPr>
          <t xml:space="preserve"> Waiver renewal approved by RT
</t>
        </r>
        <r>
          <rPr>
            <b/>
            <sz val="8"/>
            <color indexed="81"/>
            <rFont val="Tahoma"/>
            <family val="2"/>
          </rPr>
          <t>04/07/08</t>
        </r>
        <r>
          <rPr>
            <sz val="8"/>
            <color indexed="81"/>
            <rFont val="Tahoma"/>
            <family val="2"/>
          </rPr>
          <t xml:space="preserve"> Completed renewal form and emailed to Hassan to get signatures
</t>
        </r>
        <r>
          <rPr>
            <b/>
            <sz val="8"/>
            <color indexed="81"/>
            <rFont val="Tahoma"/>
            <family val="2"/>
          </rPr>
          <t>08/07/08</t>
        </r>
        <r>
          <rPr>
            <sz val="8"/>
            <color indexed="81"/>
            <rFont val="Tahoma"/>
            <family val="2"/>
          </rPr>
          <t xml:space="preserve"> Renewal form with signatures received from Hassan &amp; sent to K Lingabala for confirmation of approval for west.
</t>
        </r>
        <r>
          <rPr>
            <b/>
            <sz val="8"/>
            <color indexed="81"/>
            <rFont val="Tahoma"/>
            <family val="2"/>
          </rPr>
          <t>09/07/08</t>
        </r>
        <r>
          <rPr>
            <sz val="8"/>
            <color indexed="81"/>
            <rFont val="Tahoma"/>
            <family val="2"/>
          </rPr>
          <t xml:space="preserve"> Approval received from K Lingabala and JF approved put in RT's office
</t>
        </r>
        <r>
          <rPr>
            <b/>
            <sz val="8"/>
            <color indexed="81"/>
            <rFont val="Tahoma"/>
            <family val="2"/>
          </rPr>
          <t>10/07/08</t>
        </r>
        <r>
          <rPr>
            <sz val="8"/>
            <color indexed="81"/>
            <rFont val="Tahoma"/>
            <family val="2"/>
          </rPr>
          <t xml:space="preserve"> RT approved
</t>
        </r>
        <r>
          <rPr>
            <b/>
            <sz val="8"/>
            <color indexed="81"/>
            <rFont val="Tahoma"/>
            <family val="2"/>
          </rPr>
          <t xml:space="preserve">17/04/2009 </t>
        </r>
        <r>
          <rPr>
            <sz val="8"/>
            <color indexed="81"/>
            <rFont val="Tahoma"/>
            <family val="2"/>
          </rPr>
          <t xml:space="preserve">Emailed Peter Prasad asking if this should be renewed 
</t>
        </r>
        <r>
          <rPr>
            <b/>
            <sz val="8"/>
            <color indexed="81"/>
            <rFont val="Tahoma"/>
            <family val="2"/>
          </rPr>
          <t>14/05/2009</t>
        </r>
        <r>
          <rPr>
            <sz val="8"/>
            <color indexed="81"/>
            <rFont val="Tahoma"/>
            <family val="2"/>
          </rPr>
          <t xml:space="preserve"> DM endorsed waiver 800/BS/240409/027 submitted to John Furness. When approved this waiver can be closed out.
</t>
        </r>
        <r>
          <rPr>
            <b/>
            <sz val="8"/>
            <color indexed="81"/>
            <rFont val="Tahoma"/>
            <family val="2"/>
          </rPr>
          <t>17/06/2009</t>
        </r>
        <r>
          <rPr>
            <sz val="8"/>
            <color indexed="81"/>
            <rFont val="Tahoma"/>
            <family val="2"/>
          </rPr>
          <t xml:space="preserve"> Waiver 800/BS/240409/027 approved from 01/01/2009 to 31/12/2009 which closes out this waiver and 800/BS/060706/012 and 800/TR/041005/016</t>
        </r>
      </text>
    </comment>
    <comment ref="B52" authorId="0" shapeId="0" xr:uid="{DB1F11D8-7928-4EB6-8811-B0A5DBD23824}">
      <text>
        <r>
          <rPr>
            <b/>
            <sz val="8"/>
            <color indexed="81"/>
            <rFont val="Tahoma"/>
            <family val="2"/>
          </rPr>
          <t>6/12/06</t>
        </r>
        <r>
          <rPr>
            <sz val="8"/>
            <color indexed="81"/>
            <rFont val="Tahoma"/>
            <family val="2"/>
          </rPr>
          <t xml:space="preserve"> JC extended to 31/3/07 pending results of guard rails risk assessment also emailed Hassan for list of bridges concerned which has not yet been sent</t>
        </r>
        <r>
          <rPr>
            <sz val="8"/>
            <color indexed="81"/>
            <rFont val="Tahoma"/>
            <family val="2"/>
          </rPr>
          <t xml:space="preserve">
</t>
        </r>
        <r>
          <rPr>
            <b/>
            <sz val="8"/>
            <color indexed="81"/>
            <rFont val="Tahoma"/>
            <family val="2"/>
          </rPr>
          <t xml:space="preserve">11/12/06 </t>
        </r>
        <r>
          <rPr>
            <sz val="8"/>
            <color indexed="81"/>
            <rFont val="Tahoma"/>
            <family val="2"/>
          </rPr>
          <t xml:space="preserve">Hassan has sent lists of bridges for South but still to supply lists for West
</t>
        </r>
        <r>
          <rPr>
            <b/>
            <sz val="8"/>
            <color indexed="81"/>
            <rFont val="Tahoma"/>
            <family val="2"/>
          </rPr>
          <t xml:space="preserve">18/12/06 </t>
        </r>
        <r>
          <rPr>
            <sz val="8"/>
            <color indexed="81"/>
            <rFont val="Tahoma"/>
            <family val="2"/>
          </rPr>
          <t xml:space="preserve">Hassan sent start of lists for Wests and have emailed him regarding some missing info on lists for South
</t>
        </r>
        <r>
          <rPr>
            <b/>
            <sz val="8"/>
            <color indexed="81"/>
            <rFont val="Tahoma"/>
            <family val="2"/>
          </rPr>
          <t xml:space="preserve">26/03/07 </t>
        </r>
        <r>
          <rPr>
            <sz val="8"/>
            <color indexed="81"/>
            <rFont val="Tahoma"/>
            <family val="2"/>
          </rPr>
          <t xml:space="preserve">JC extended to 30/09/07 for risk assessment regarding provision of guard rails to be completed
</t>
        </r>
        <r>
          <rPr>
            <b/>
            <sz val="8"/>
            <color indexed="81"/>
            <rFont val="Tahoma"/>
            <family val="2"/>
          </rPr>
          <t>10/9/07</t>
        </r>
        <r>
          <rPr>
            <sz val="8"/>
            <color indexed="81"/>
            <rFont val="Tahoma"/>
            <family val="2"/>
          </rPr>
          <t xml:space="preserve"> Emailed P Prasad to determine if review of guard rails completed.He advised may be up to 4 months before completed, so have emailed Hassan Elaina to advise requirements. Hassan has forwarded renewal form for further 6 months but without CM signature 
</t>
        </r>
        <r>
          <rPr>
            <b/>
            <sz val="8"/>
            <color indexed="81"/>
            <rFont val="Tahoma"/>
            <family val="2"/>
          </rPr>
          <t>13/9/07</t>
        </r>
        <r>
          <rPr>
            <sz val="8"/>
            <color indexed="81"/>
            <rFont val="Tahoma"/>
            <family val="2"/>
          </rPr>
          <t xml:space="preserve"> J Furness has reviewed and requested CM signature before final approval.
Renewal form retyped and returned to Hassan for CM signature.
</t>
        </r>
        <r>
          <rPr>
            <b/>
            <sz val="8"/>
            <color indexed="81"/>
            <rFont val="Tahoma"/>
            <family val="2"/>
          </rPr>
          <t>14/9/07</t>
        </r>
        <r>
          <rPr>
            <sz val="8"/>
            <color indexed="81"/>
            <rFont val="Tahoma"/>
            <family val="2"/>
          </rPr>
          <t xml:space="preserve"> Hassan emailed copy signed by B McComas now waiting J Furness approval
</t>
        </r>
        <r>
          <rPr>
            <b/>
            <sz val="8"/>
            <color indexed="81"/>
            <rFont val="Tahoma"/>
            <family val="2"/>
          </rPr>
          <t>17/9/07</t>
        </r>
        <r>
          <rPr>
            <sz val="8"/>
            <color indexed="81"/>
            <rFont val="Tahoma"/>
            <family val="2"/>
          </rPr>
          <t xml:space="preserve"> J Furness approved renewal
</t>
        </r>
        <r>
          <rPr>
            <b/>
            <sz val="8"/>
            <color indexed="81"/>
            <rFont val="Tahoma"/>
            <family val="2"/>
          </rPr>
          <t>13/03/08</t>
        </r>
        <r>
          <rPr>
            <sz val="8"/>
            <color indexed="81"/>
            <rFont val="Tahoma"/>
            <family val="2"/>
          </rPr>
          <t xml:space="preserve"> Checked status of bridge review with P Prasad while in Adelaide office, he suggested renewing until 1/7/08
</t>
        </r>
        <r>
          <rPr>
            <b/>
            <sz val="8"/>
            <color indexed="81"/>
            <rFont val="Tahoma"/>
            <family val="2"/>
          </rPr>
          <t>14/03/08</t>
        </r>
        <r>
          <rPr>
            <sz val="8"/>
            <color indexed="81"/>
            <rFont val="Tahoma"/>
            <family val="2"/>
          </rPr>
          <t xml:space="preserve"> Forwarded partially completed renewal form to Hassan for consideration
</t>
        </r>
        <r>
          <rPr>
            <b/>
            <sz val="8"/>
            <color indexed="81"/>
            <rFont val="Tahoma"/>
            <family val="2"/>
          </rPr>
          <t xml:space="preserve">27/03/08 </t>
        </r>
        <r>
          <rPr>
            <sz val="8"/>
            <color indexed="81"/>
            <rFont val="Tahoma"/>
            <family val="2"/>
          </rPr>
          <t xml:space="preserve">Signed renewal form received from Hassan for JF consideration 28/03/08
</t>
        </r>
        <r>
          <rPr>
            <b/>
            <sz val="8"/>
            <color indexed="81"/>
            <rFont val="Tahoma"/>
            <family val="2"/>
          </rPr>
          <t>02/04/2008</t>
        </r>
        <r>
          <rPr>
            <sz val="8"/>
            <color indexed="81"/>
            <rFont val="Tahoma"/>
            <family val="2"/>
          </rPr>
          <t xml:space="preserve"> JF approved, submitted to Richard Tullo for compliance check (RT away until Mon 7/4/08)
</t>
        </r>
        <r>
          <rPr>
            <b/>
            <sz val="8"/>
            <color indexed="81"/>
            <rFont val="Tahoma"/>
            <family val="2"/>
          </rPr>
          <t xml:space="preserve">07/04/08 </t>
        </r>
        <r>
          <rPr>
            <sz val="8"/>
            <color indexed="81"/>
            <rFont val="Tahoma"/>
            <family val="2"/>
          </rPr>
          <t xml:space="preserve">Waiver renewal approved by RT
</t>
        </r>
        <r>
          <rPr>
            <b/>
            <sz val="8"/>
            <color indexed="81"/>
            <rFont val="Tahoma"/>
            <family val="2"/>
          </rPr>
          <t>04/07/08</t>
        </r>
        <r>
          <rPr>
            <sz val="8"/>
            <color indexed="81"/>
            <rFont val="Tahoma"/>
            <family val="2"/>
          </rPr>
          <t xml:space="preserve"> Completed renewal form and emailed Hassan to get signatures
</t>
        </r>
        <r>
          <rPr>
            <b/>
            <sz val="8"/>
            <color indexed="81"/>
            <rFont val="Tahoma"/>
            <family val="2"/>
          </rPr>
          <t>08/07/08</t>
        </r>
        <r>
          <rPr>
            <sz val="8"/>
            <color indexed="81"/>
            <rFont val="Tahoma"/>
            <family val="2"/>
          </rPr>
          <t xml:space="preserve"> Renewal form with signatures received from Hassan &amp; sent to K Lingabala for confirmation of approval for west
</t>
        </r>
        <r>
          <rPr>
            <b/>
            <sz val="8"/>
            <color indexed="81"/>
            <rFont val="Tahoma"/>
            <family val="2"/>
          </rPr>
          <t xml:space="preserve">09/07/08 </t>
        </r>
        <r>
          <rPr>
            <sz val="8"/>
            <color indexed="81"/>
            <rFont val="Tahoma"/>
            <family val="2"/>
          </rPr>
          <t xml:space="preserve">Approval received from K Lingabala, JF approved and put in RT's office
</t>
        </r>
        <r>
          <rPr>
            <b/>
            <sz val="8"/>
            <color indexed="81"/>
            <rFont val="Tahoma"/>
            <family val="2"/>
          </rPr>
          <t>10/07/08</t>
        </r>
        <r>
          <rPr>
            <sz val="8"/>
            <color indexed="81"/>
            <rFont val="Tahoma"/>
            <family val="2"/>
          </rPr>
          <t xml:space="preserve"> RT approved
</t>
        </r>
        <r>
          <rPr>
            <b/>
            <sz val="8"/>
            <color indexed="81"/>
            <rFont val="Tahoma"/>
            <family val="2"/>
          </rPr>
          <t xml:space="preserve">17/04/2009 </t>
        </r>
        <r>
          <rPr>
            <sz val="8"/>
            <color indexed="81"/>
            <rFont val="Tahoma"/>
            <family val="2"/>
          </rPr>
          <t xml:space="preserve">Emailed Peter Prasad asking if this should be renewed
</t>
        </r>
        <r>
          <rPr>
            <b/>
            <sz val="8"/>
            <color indexed="81"/>
            <rFont val="Tahoma"/>
            <family val="2"/>
          </rPr>
          <t>14/05/2009</t>
        </r>
        <r>
          <rPr>
            <sz val="8"/>
            <color indexed="81"/>
            <rFont val="Tahoma"/>
            <family val="2"/>
          </rPr>
          <t xml:space="preserve"> DM endorsed waiver 800/BS/240409/027 submitted to John Furness. When approved this waiver can be closed out.
</t>
        </r>
        <r>
          <rPr>
            <b/>
            <sz val="8"/>
            <color indexed="81"/>
            <rFont val="Tahoma"/>
            <family val="2"/>
          </rPr>
          <t>17/06/2009</t>
        </r>
        <r>
          <rPr>
            <sz val="8"/>
            <color indexed="81"/>
            <rFont val="Tahoma"/>
            <family val="2"/>
          </rPr>
          <t xml:space="preserve"> Waiver 800/BS/240409/027 approved from 01/01/2009 to 31/12/2009 which closes out this waiver and 800/BS/060706/012 and 800/TR/041005/015</t>
        </r>
      </text>
    </comment>
    <comment ref="B53" authorId="1" shapeId="0" xr:uid="{E4343882-4CD1-48BC-B01D-B8399EDC8CA8}">
      <text>
        <r>
          <rPr>
            <sz val="8"/>
            <color indexed="81"/>
            <rFont val="Tahoma"/>
            <family val="2"/>
          </rPr>
          <t xml:space="preserve">Ben Leske requested that the waiver is also sent to Operations as one of the conditions relates to operational issues.
</t>
        </r>
        <r>
          <rPr>
            <b/>
            <sz val="8"/>
            <color indexed="81"/>
            <rFont val="Tahoma"/>
            <family val="2"/>
          </rPr>
          <t xml:space="preserve">29/1/07 </t>
        </r>
        <r>
          <rPr>
            <sz val="8"/>
            <color indexed="81"/>
            <rFont val="Tahoma"/>
            <family val="2"/>
          </rPr>
          <t>J Cowie requested further conditions added to EWAF to meet Permanent status requirements see updated EWAF document</t>
        </r>
      </text>
    </comment>
    <comment ref="D53" authorId="1" shapeId="0" xr:uid="{BA5BAE3E-BFE8-4515-965C-3CDBDF047D97}">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54" authorId="1" shapeId="0" xr:uid="{2868A786-03AE-4C49-A93D-62070EF77201}">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55" authorId="0" shapeId="0" xr:uid="{6F6E7DB0-9FDD-49BF-A86B-C15BA82363A0}">
      <text>
        <r>
          <rPr>
            <b/>
            <sz val="8"/>
            <color indexed="81"/>
            <rFont val="Tahoma"/>
            <family val="2"/>
          </rPr>
          <t xml:space="preserve">6/12/06 </t>
        </r>
        <r>
          <rPr>
            <sz val="8"/>
            <color indexed="81"/>
            <rFont val="Tahoma"/>
            <family val="2"/>
          </rPr>
          <t>Emailed</t>
        </r>
        <r>
          <rPr>
            <b/>
            <sz val="8"/>
            <color indexed="81"/>
            <rFont val="Tahoma"/>
            <family val="2"/>
          </rPr>
          <t xml:space="preserve"> </t>
        </r>
        <r>
          <rPr>
            <sz val="8"/>
            <color indexed="81"/>
            <rFont val="Tahoma"/>
            <family val="2"/>
          </rPr>
          <t>Hassan to request update</t>
        </r>
        <r>
          <rPr>
            <sz val="8"/>
            <color indexed="81"/>
            <rFont val="Tahoma"/>
            <family val="2"/>
          </rPr>
          <t xml:space="preserve">
</t>
        </r>
        <r>
          <rPr>
            <b/>
            <sz val="8"/>
            <color indexed="81"/>
            <rFont val="Tahoma"/>
            <family val="2"/>
          </rPr>
          <t>8/12/06</t>
        </r>
        <r>
          <rPr>
            <sz val="8"/>
            <color indexed="81"/>
            <rFont val="Tahoma"/>
            <family val="2"/>
          </rPr>
          <t xml:space="preserve"> Hassan emailed close out request.</t>
        </r>
      </text>
    </comment>
    <comment ref="B56" authorId="1" shapeId="0" xr:uid="{7E1287C0-E00F-4D55-AC27-E3AF66555272}">
      <text>
        <r>
          <rPr>
            <b/>
            <sz val="8"/>
            <color indexed="81"/>
            <rFont val="Tahoma"/>
            <family val="2"/>
          </rPr>
          <t xml:space="preserve">01/07/2006 </t>
        </r>
        <r>
          <rPr>
            <sz val="8"/>
            <color indexed="81"/>
            <rFont val="Tahoma"/>
            <family val="2"/>
          </rPr>
          <t>Waiver closed as of 01/07/2006. Waiver no longer required due to full implementation of ETM-01-01.</t>
        </r>
      </text>
    </comment>
    <comment ref="B57" authorId="1" shapeId="0" xr:uid="{010D912F-41BA-42B5-B3FB-CB4560F87426}">
      <text>
        <r>
          <rPr>
            <b/>
            <sz val="8"/>
            <color indexed="81"/>
            <rFont val="Tahoma"/>
            <family val="2"/>
          </rPr>
          <t xml:space="preserve">02/12/2005 </t>
        </r>
        <r>
          <rPr>
            <sz val="8"/>
            <color indexed="81"/>
            <rFont val="Tahoma"/>
            <family val="2"/>
          </rPr>
          <t>EWAF requested by Hassan Elaina for Griffith - detailed walking inspections are done every 6 months instead of every 3 as per Std (will cover right of way, l xings, track, structures etc)</t>
        </r>
        <r>
          <rPr>
            <b/>
            <sz val="8"/>
            <color indexed="81"/>
            <rFont val="Tahoma"/>
            <family val="2"/>
          </rPr>
          <t xml:space="preserve">
05/12/2005 </t>
        </r>
        <r>
          <rPr>
            <sz val="8"/>
            <color indexed="81"/>
            <rFont val="Tahoma"/>
            <family val="2"/>
          </rPr>
          <t xml:space="preserve">approved in theory by John Cowie. Sent to Alex MacKenzie for approval by CRN Alliance Management Team prior to issuing.
</t>
        </r>
        <r>
          <rPr>
            <b/>
            <sz val="8"/>
            <color indexed="81"/>
            <rFont val="Tahoma"/>
            <family val="2"/>
          </rPr>
          <t xml:space="preserve">18/12/2005 - </t>
        </r>
        <r>
          <rPr>
            <sz val="8"/>
            <color indexed="81"/>
            <rFont val="Tahoma"/>
            <family val="2"/>
          </rPr>
          <t xml:space="preserve">Alex Mackenzie - was tabled at last CRN Alliance Management Team meeting and was taken away by RIC for consideration. He will chase.
</t>
        </r>
        <r>
          <rPr>
            <b/>
            <sz val="8"/>
            <color indexed="81"/>
            <rFont val="Tahoma"/>
            <family val="2"/>
          </rPr>
          <t xml:space="preserve">21/04/2011 </t>
        </r>
        <r>
          <rPr>
            <sz val="8"/>
            <color indexed="81"/>
            <rFont val="Tahoma"/>
            <family val="2"/>
          </rPr>
          <t>Trevor Watkins advised EWAF not required, EWAF not approved by AMT.</t>
        </r>
      </text>
    </comment>
    <comment ref="B58" authorId="1" shapeId="0" xr:uid="{A73C5B86-AA59-486D-90AF-C1C48F70E201}">
      <text>
        <r>
          <rPr>
            <b/>
            <sz val="8"/>
            <color indexed="81"/>
            <rFont val="Tahoma"/>
            <family val="2"/>
          </rPr>
          <t xml:space="preserve">EWAF requested by Hassan Elaina for insufficient survey pegs on curves in West (was going to extend 700/TR/071105/019 for South to include West but will do separate waiver instead - see email from Hassan and TC on 9/12/05)
6/12/06 </t>
        </r>
        <r>
          <rPr>
            <sz val="8"/>
            <color indexed="81"/>
            <rFont val="Tahoma"/>
            <family val="2"/>
          </rPr>
          <t>Emailed Hassan to request update as EWAF never received.</t>
        </r>
        <r>
          <rPr>
            <b/>
            <sz val="8"/>
            <color indexed="81"/>
            <rFont val="Tahoma"/>
            <family val="2"/>
          </rPr>
          <t xml:space="preserve">
8/12/06 </t>
        </r>
        <r>
          <rPr>
            <sz val="8"/>
            <color indexed="81"/>
            <rFont val="Tahoma"/>
            <family val="2"/>
          </rPr>
          <t>Hassan advised waiver no longer required as pegs reinstalled by Parkes team see email background docs 700_TR_071105_019 Closeout</t>
        </r>
      </text>
    </comment>
    <comment ref="B59" authorId="1" shapeId="0" xr:uid="{7CC114CF-BA59-416E-87A5-FA96CE8E046B}">
      <text>
        <r>
          <rPr>
            <b/>
            <sz val="8"/>
            <color indexed="81"/>
            <rFont val="Tahoma"/>
            <family val="2"/>
          </rPr>
          <t xml:space="preserve">30/01/2006 </t>
        </r>
        <r>
          <rPr>
            <sz val="8"/>
            <color indexed="81"/>
            <rFont val="Tahoma"/>
            <family val="2"/>
          </rPr>
          <t xml:space="preserve">Waiver suspended until further notice per Tim Calver, due to error in calculation of head loss. Investigation underway.
</t>
        </r>
        <r>
          <rPr>
            <b/>
            <sz val="8"/>
            <color indexed="81"/>
            <rFont val="Tahoma"/>
            <family val="2"/>
          </rPr>
          <t xml:space="preserve">03/02/2006 </t>
        </r>
        <r>
          <rPr>
            <sz val="8"/>
            <color indexed="81"/>
            <rFont val="Tahoma"/>
            <family val="2"/>
          </rPr>
          <t xml:space="preserve">Tim Calver emailed Phil Lim to request the waiver be resubmitted and can only apply to 60kg/m rail
</t>
        </r>
        <r>
          <rPr>
            <b/>
            <sz val="8"/>
            <color indexed="81"/>
            <rFont val="Tahoma"/>
            <family val="2"/>
          </rPr>
          <t>27/03/2006</t>
        </r>
        <r>
          <rPr>
            <sz val="8"/>
            <color indexed="81"/>
            <rFont val="Tahoma"/>
            <family val="2"/>
          </rPr>
          <t xml:space="preserve"> TC emailed PL again to request waiver be resubmitted
</t>
        </r>
        <r>
          <rPr>
            <b/>
            <sz val="8"/>
            <color indexed="81"/>
            <rFont val="Tahoma"/>
            <family val="2"/>
          </rPr>
          <t>8/1/07</t>
        </r>
        <r>
          <rPr>
            <sz val="8"/>
            <color indexed="81"/>
            <rFont val="Tahoma"/>
            <family val="2"/>
          </rPr>
          <t xml:space="preserve"> Phil Lim rang re all outstanding EWAFs for his area
</t>
        </r>
        <r>
          <rPr>
            <b/>
            <sz val="8"/>
            <color indexed="81"/>
            <rFont val="Tahoma"/>
            <family val="2"/>
          </rPr>
          <t xml:space="preserve">07/02/2007 </t>
        </r>
        <r>
          <rPr>
            <sz val="8"/>
            <color indexed="81"/>
            <rFont val="Tahoma"/>
            <family val="2"/>
          </rPr>
          <t xml:space="preserve">Bob Taylor emailed to asked if this was active and mentioned that he wanted it to go statewide and for passing lanes. Replied to say waiver needed to be resubmitted for 60kg/m rail only per above
</t>
        </r>
        <r>
          <rPr>
            <b/>
            <sz val="8"/>
            <color indexed="81"/>
            <rFont val="Tahoma"/>
            <family val="2"/>
          </rPr>
          <t xml:space="preserve">07/02/2007 </t>
        </r>
        <r>
          <rPr>
            <sz val="8"/>
            <color indexed="81"/>
            <rFont val="Tahoma"/>
            <family val="2"/>
          </rPr>
          <t xml:space="preserve">Revised waiver submitted by Bob Taylor. Will submit to Tim Calver for review on Friday 9/2/07
</t>
        </r>
        <r>
          <rPr>
            <b/>
            <sz val="8"/>
            <color indexed="81"/>
            <rFont val="Tahoma"/>
            <family val="2"/>
          </rPr>
          <t xml:space="preserve">24/04/07 </t>
        </r>
        <r>
          <rPr>
            <sz val="8"/>
            <color indexed="81"/>
            <rFont val="Tahoma"/>
            <family val="2"/>
          </rPr>
          <t xml:space="preserve">T Calver advised this waiver on hold until GHD Consultancy arranged by I Domleo completed end Jun 07. Bob Taylor advised of situation.
</t>
        </r>
        <r>
          <rPr>
            <b/>
            <sz val="8"/>
            <color indexed="81"/>
            <rFont val="Tahoma"/>
            <family val="2"/>
          </rPr>
          <t>15/05/2008</t>
        </r>
        <r>
          <rPr>
            <sz val="8"/>
            <color indexed="81"/>
            <rFont val="Tahoma"/>
            <family val="2"/>
          </rPr>
          <t xml:space="preserve"> Waiver considered closed/no longer required due to draft standard ETF-01-01 Rail Wear Limits for Use in Track Other than Mainline prepared by Ian Domleo which is pending approval. </t>
        </r>
      </text>
    </comment>
    <comment ref="B60" authorId="0" shapeId="0" xr:uid="{88448423-2532-4D93-8D41-3D7B47242DBE}">
      <text>
        <r>
          <rPr>
            <b/>
            <sz val="8"/>
            <color indexed="81"/>
            <rFont val="Tahoma"/>
            <family val="2"/>
          </rPr>
          <t>6/12/06</t>
        </r>
        <r>
          <rPr>
            <sz val="8"/>
            <color indexed="81"/>
            <rFont val="Tahoma"/>
            <family val="2"/>
          </rPr>
          <t xml:space="preserve"> Emailed Hassan for update on status
</t>
        </r>
        <r>
          <rPr>
            <b/>
            <sz val="8"/>
            <color indexed="81"/>
            <rFont val="Tahoma"/>
            <family val="2"/>
          </rPr>
          <t xml:space="preserve">08/12/2006 </t>
        </r>
        <r>
          <rPr>
            <sz val="8"/>
            <color indexed="81"/>
            <rFont val="Tahoma"/>
            <family val="2"/>
          </rPr>
          <t xml:space="preserve">Renewal request received however John Cowie has requested an update on current measurements for locations on existing waiver plus measurement of two new locations at Golbourn along with any other controls that may be required. 
</t>
        </r>
        <r>
          <rPr>
            <b/>
            <sz val="8"/>
            <color indexed="81"/>
            <rFont val="Tahoma"/>
            <family val="2"/>
          </rPr>
          <t>11/12/06</t>
        </r>
        <r>
          <rPr>
            <sz val="8"/>
            <color indexed="81"/>
            <rFont val="Tahoma"/>
            <family val="2"/>
          </rPr>
          <t xml:space="preserve"> Hassan has forwarded further information regarding renewal of waiver</t>
        </r>
        <r>
          <rPr>
            <sz val="8"/>
            <color indexed="81"/>
            <rFont val="Tahoma"/>
            <family val="2"/>
          </rPr>
          <t xml:space="preserve">
</t>
        </r>
        <r>
          <rPr>
            <b/>
            <sz val="8"/>
            <color indexed="81"/>
            <rFont val="Tahoma"/>
            <family val="2"/>
          </rPr>
          <t xml:space="preserve">12/12/2006 </t>
        </r>
        <r>
          <rPr>
            <sz val="8"/>
            <color indexed="81"/>
            <rFont val="Tahoma"/>
            <family val="2"/>
          </rPr>
          <t xml:space="preserve">Waiver renewal application submitted to John Cowie for approval. Review meeting with Tim Calver and Ian Domleo scheduled for Tues 19th from 9:30am prior to approval/disapproval
</t>
        </r>
        <r>
          <rPr>
            <b/>
            <sz val="8"/>
            <color indexed="81"/>
            <rFont val="Tahoma"/>
            <family val="2"/>
          </rPr>
          <t xml:space="preserve">19/12/2006 </t>
        </r>
        <r>
          <rPr>
            <sz val="8"/>
            <color indexed="81"/>
            <rFont val="Tahoma"/>
            <family val="2"/>
          </rPr>
          <t xml:space="preserve">Waiver renewal application review by John Cowie, Tim Calver and Ian Domleo. Tim Calver email Hassan to request that the controls be amended and to inform him that John is only prepared to approve for 3 months pending Stds &amp; Sys getting some modelling done.
</t>
        </r>
        <r>
          <rPr>
            <b/>
            <sz val="8"/>
            <color indexed="81"/>
            <rFont val="Tahoma"/>
            <family val="2"/>
          </rPr>
          <t xml:space="preserve">20/12/2006 </t>
        </r>
        <r>
          <rPr>
            <sz val="8"/>
            <color indexed="81"/>
            <rFont val="Tahoma"/>
            <family val="2"/>
          </rPr>
          <t xml:space="preserve">Revised waiver renewal received from Hassan however Tim Calver asked if there was any chance of rerailing sooner than July 2007 and what further wear limits are planned to apply with regular measuring up to July 2007? 
</t>
        </r>
        <r>
          <rPr>
            <b/>
            <sz val="8"/>
            <color indexed="81"/>
            <rFont val="Tahoma"/>
            <family val="2"/>
          </rPr>
          <t>11/01/2007</t>
        </r>
        <r>
          <rPr>
            <sz val="8"/>
            <color indexed="81"/>
            <rFont val="Tahoma"/>
            <family val="2"/>
          </rPr>
          <t xml:space="preserve"> Hassan confirmed by email that Darren Warner had agreed to rerail these sections before end of April 2007. John Cowie approved waiver renewal.
</t>
        </r>
        <r>
          <rPr>
            <b/>
            <sz val="8"/>
            <color indexed="81"/>
            <rFont val="Tahoma"/>
            <family val="2"/>
          </rPr>
          <t xml:space="preserve">30/04/07 </t>
        </r>
        <r>
          <rPr>
            <sz val="8"/>
            <color indexed="81"/>
            <rFont val="Tahoma"/>
            <family val="2"/>
          </rPr>
          <t xml:space="preserve">Peter Micenko requested renewal of waiver from 30/4/07 to 30/6/07 to allow time for final outstanding sections to be rerailed.
</t>
        </r>
        <r>
          <rPr>
            <b/>
            <sz val="8"/>
            <color indexed="81"/>
            <rFont val="Tahoma"/>
            <family val="2"/>
          </rPr>
          <t>22/06/07</t>
        </r>
        <r>
          <rPr>
            <sz val="8"/>
            <color indexed="81"/>
            <rFont val="Tahoma"/>
            <family val="2"/>
          </rPr>
          <t xml:space="preserve"> Hassan Elaina requested extension of waiver until 31/8/07 to allow final outstanding sections to be rerailed.</t>
        </r>
      </text>
    </comment>
    <comment ref="B61" authorId="1" shapeId="0" xr:uid="{9A5C2FBA-2EF2-48C9-B41E-B22FCCFF8D05}">
      <text>
        <r>
          <rPr>
            <b/>
            <sz val="8"/>
            <color indexed="81"/>
            <rFont val="Tahoma"/>
            <family val="2"/>
          </rPr>
          <t xml:space="preserve">15/03/2006 </t>
        </r>
        <r>
          <rPr>
            <sz val="8"/>
            <color indexed="81"/>
            <rFont val="Tahoma"/>
            <family val="2"/>
          </rPr>
          <t xml:space="preserve">Request for EWAF from Phil Lim (or type approval). Sent number and form for completion and submission
</t>
        </r>
        <r>
          <rPr>
            <b/>
            <sz val="8"/>
            <color indexed="81"/>
            <rFont val="Tahoma"/>
            <family val="2"/>
          </rPr>
          <t xml:space="preserve">16/03/2006 </t>
        </r>
        <r>
          <rPr>
            <sz val="8"/>
            <color indexed="81"/>
            <rFont val="Tahoma"/>
            <family val="2"/>
          </rPr>
          <t>Phil Lim submitted drawing and further info about Points Locking Device and requested waiver for temporary use until Nov 06 commissioning of Sandgate flyover. JC gave ok to proceed with waiver on basis of above and LS ok'd providing points are not hooked up. Sent waiver form to Phil Lim for him to complete and send back for approval
5/12/06 EWAF never received changed status to Not Required as Sandgate Flyover Commissioning should be complete Nov 06</t>
        </r>
      </text>
    </comment>
    <comment ref="B62" authorId="1" shapeId="0" xr:uid="{DC8F90DE-EA77-44AE-A6A0-B4FFE9DA70BA}">
      <text>
        <r>
          <rPr>
            <b/>
            <sz val="8"/>
            <color indexed="81"/>
            <rFont val="Tahoma"/>
            <family val="2"/>
          </rPr>
          <t xml:space="preserve">28/03/2006 </t>
        </r>
        <r>
          <rPr>
            <sz val="8"/>
            <color indexed="81"/>
            <rFont val="Tahoma"/>
            <family val="2"/>
          </rPr>
          <t xml:space="preserve">Waiver granted for 12 month trial with a view to New Equipment Approval on successful completion.
</t>
        </r>
        <r>
          <rPr>
            <b/>
            <sz val="8"/>
            <color indexed="81"/>
            <rFont val="Tahoma"/>
            <family val="2"/>
          </rPr>
          <t>20/03/07</t>
        </r>
        <r>
          <rPr>
            <sz val="8"/>
            <color indexed="81"/>
            <rFont val="Tahoma"/>
            <family val="2"/>
          </rPr>
          <t xml:space="preserve"> Waiver &amp; Blank New Equipment Form sent to Robert Foot/Clinton Crump ready for expiry. R Foot has redirected to T Calver for completion of forms.
</t>
        </r>
        <r>
          <rPr>
            <b/>
            <sz val="8"/>
            <color indexed="81"/>
            <rFont val="Tahoma"/>
            <family val="2"/>
          </rPr>
          <t>26/03/07</t>
        </r>
        <r>
          <rPr>
            <sz val="8"/>
            <color indexed="81"/>
            <rFont val="Tahoma"/>
            <family val="2"/>
          </rPr>
          <t xml:space="preserve"> JC extended to 30/06/07 to enable completion of New Equipment/System Approval </t>
        </r>
      </text>
    </comment>
    <comment ref="B63" authorId="5" shapeId="0" xr:uid="{B383CEFD-2726-469C-9369-4B068BC87C89}">
      <text>
        <r>
          <rPr>
            <b/>
            <sz val="8"/>
            <color indexed="81"/>
            <rFont val="Tahoma"/>
            <family val="2"/>
          </rPr>
          <t xml:space="preserve">10/05/06 </t>
        </r>
        <r>
          <rPr>
            <sz val="8"/>
            <color indexed="81"/>
            <rFont val="Tahoma"/>
            <family val="2"/>
          </rPr>
          <t>Waiver Disapproved by John Cowie per discussions with Tim Calver, Graeme Templer and Ragu Nathan plus recommendations from Rodney Reinertsen. EWAF returned to Ragu Nathan and Phil Lim on 11/05/06.</t>
        </r>
      </text>
    </comment>
    <comment ref="B64" authorId="1" shapeId="0" xr:uid="{EE6E5903-E2C1-4D22-A6E7-C0BAFD16CEBB}">
      <text>
        <r>
          <rPr>
            <b/>
            <sz val="8"/>
            <color indexed="81"/>
            <rFont val="Tahoma"/>
            <family val="2"/>
          </rPr>
          <t xml:space="preserve">18/05/2007 </t>
        </r>
        <r>
          <rPr>
            <sz val="8"/>
            <color indexed="81"/>
            <rFont val="Tahoma"/>
            <family val="2"/>
          </rPr>
          <t>Standard ETA-04-01 amended to include note "electrical resistance test only needs to be done where the ballast is sourced from metallurgical slag". Waiver closed!</t>
        </r>
      </text>
    </comment>
    <comment ref="B65" authorId="1" shapeId="0" xr:uid="{3AF3A927-1627-4585-83F0-E55E74665A7D}">
      <text>
        <r>
          <rPr>
            <b/>
            <sz val="8"/>
            <color indexed="81"/>
            <rFont val="Tahoma"/>
            <family val="2"/>
          </rPr>
          <t xml:space="preserve">09/06/2006 </t>
        </r>
        <r>
          <rPr>
            <sz val="8"/>
            <color indexed="81"/>
            <rFont val="Tahoma"/>
            <family val="2"/>
          </rPr>
          <t>Waiver Disapproved by John Cowie. EWAF returned to John Ogilvy, Richard Crooks and Phil Lim</t>
        </r>
      </text>
    </comment>
    <comment ref="B66" authorId="1" shapeId="0" xr:uid="{3C04D263-0AFC-43E5-94BC-4B2A4FFF2895}">
      <text>
        <r>
          <rPr>
            <b/>
            <sz val="8"/>
            <color indexed="81"/>
            <rFont val="Tahoma"/>
            <family val="2"/>
          </rPr>
          <t xml:space="preserve">3/7/06 </t>
        </r>
        <r>
          <rPr>
            <sz val="8"/>
            <color indexed="81"/>
            <rFont val="Tahoma"/>
            <family val="2"/>
          </rPr>
          <t xml:space="preserve">Renewal of waiver 800/TR/200605/003 (and RIC waiver 05/04)
</t>
        </r>
        <r>
          <rPr>
            <b/>
            <sz val="8"/>
            <color indexed="81"/>
            <rFont val="Tahoma"/>
            <family val="2"/>
          </rPr>
          <t>20/06/07</t>
        </r>
        <r>
          <rPr>
            <sz val="8"/>
            <color indexed="81"/>
            <rFont val="Tahoma"/>
            <family val="2"/>
          </rPr>
          <t xml:space="preserve"> K Nithiyananthan requested extension of 12 months
</t>
        </r>
        <r>
          <rPr>
            <b/>
            <sz val="8"/>
            <color indexed="81"/>
            <rFont val="Tahoma"/>
            <family val="2"/>
          </rPr>
          <t xml:space="preserve">08/01/2008 </t>
        </r>
        <r>
          <rPr>
            <sz val="8"/>
            <color indexed="81"/>
            <rFont val="Tahoma"/>
            <family val="2"/>
          </rPr>
          <t xml:space="preserve">Request to amend waiver to extend to 30/6/09 and exclude Dartbrook to Werris Creek received from Matthew Walker. John Furness said amendment not needed as waiver is valid until 30/6/08 and consultation with RIC will be required before extending plus Robert Hamilton may check WTSA on loops Dartbrook to Werris Creek - this is not contravening the waiver rather doing more than required so is acceptable (i.e. waiver does not need to be applied on all loops)
</t>
        </r>
        <r>
          <rPr>
            <b/>
            <sz val="8"/>
            <color indexed="81"/>
            <rFont val="Tahoma"/>
            <family val="2"/>
          </rPr>
          <t>20/06/2008</t>
        </r>
        <r>
          <rPr>
            <sz val="8"/>
            <color indexed="81"/>
            <rFont val="Tahoma"/>
            <family val="2"/>
          </rPr>
          <t xml:space="preserve"> Email sent to Robert Hamilton in regards to Expiry of waiver.
</t>
        </r>
        <r>
          <rPr>
            <b/>
            <sz val="8"/>
            <color indexed="81"/>
            <rFont val="Tahoma"/>
            <family val="2"/>
          </rPr>
          <t xml:space="preserve">26/06/2008 </t>
        </r>
        <r>
          <rPr>
            <sz val="8"/>
            <color indexed="81"/>
            <rFont val="Tahoma"/>
            <family val="2"/>
          </rPr>
          <t xml:space="preserve">Reminder email sent to Robert Hamilton in regards to Expiry of waiver.
</t>
        </r>
        <r>
          <rPr>
            <b/>
            <sz val="8"/>
            <color indexed="81"/>
            <rFont val="Tahoma"/>
            <family val="2"/>
          </rPr>
          <t>30/06/08</t>
        </r>
        <r>
          <rPr>
            <sz val="8"/>
            <color indexed="81"/>
            <rFont val="Tahoma"/>
            <family val="2"/>
          </rPr>
          <t xml:space="preserve"> Hassan Elaina requested renewal and update of ETI-06-01 however no renewal form completed.
</t>
        </r>
        <r>
          <rPr>
            <b/>
            <sz val="8"/>
            <color indexed="81"/>
            <rFont val="Tahoma"/>
            <family val="2"/>
          </rPr>
          <t>03/07/08</t>
        </r>
        <r>
          <rPr>
            <sz val="8"/>
            <color indexed="81"/>
            <rFont val="Tahoma"/>
            <family val="2"/>
          </rPr>
          <t xml:space="preserve"> Renewal form completed &amp; sent to Hassan for checking along with instruction it needs to be accepted by CRN &amp; all CMs/DMs
</t>
        </r>
        <r>
          <rPr>
            <b/>
            <sz val="8"/>
            <color indexed="81"/>
            <rFont val="Tahoma"/>
            <family val="2"/>
          </rPr>
          <t>04/07/08</t>
        </r>
        <r>
          <rPr>
            <sz val="8"/>
            <color indexed="81"/>
            <rFont val="Tahoma"/>
            <family val="2"/>
          </rPr>
          <t xml:space="preserve"> Recieved EWAR from Fiona Campbell on behalf of Ken Lingabala - Originator is now asking for Waiver to become permanent. To wait for approval from John Furness.
</t>
        </r>
        <r>
          <rPr>
            <b/>
            <sz val="8"/>
            <color indexed="81"/>
            <rFont val="Tahoma"/>
            <family val="2"/>
          </rPr>
          <t>21/07/08</t>
        </r>
        <r>
          <rPr>
            <sz val="8"/>
            <color indexed="81"/>
            <rFont val="Tahoma"/>
            <family val="2"/>
          </rPr>
          <t xml:space="preserve"> Awaiting advice from JF on whether waiver being submitted to SC and/or notified to regulator with other WTSA waiver no 800/TR/220607/106
</t>
        </r>
        <r>
          <rPr>
            <b/>
            <sz val="8"/>
            <color indexed="81"/>
            <rFont val="Tahoma"/>
            <family val="2"/>
          </rPr>
          <t xml:space="preserve">25/08/08 </t>
        </r>
        <r>
          <rPr>
            <sz val="8"/>
            <color indexed="81"/>
            <rFont val="Tahoma"/>
            <family val="2"/>
          </rPr>
          <t xml:space="preserve">Email received from J Ogilvy advising waiver renewed by CRN should apply to all NSW. Emailed CMs &amp; DMs for confirmation of acceptance for their area.
</t>
        </r>
        <r>
          <rPr>
            <b/>
            <sz val="8"/>
            <color indexed="81"/>
            <rFont val="Tahoma"/>
            <family val="2"/>
          </rPr>
          <t>28/08/08</t>
        </r>
        <r>
          <rPr>
            <sz val="8"/>
            <color indexed="81"/>
            <rFont val="Tahoma"/>
            <family val="2"/>
          </rPr>
          <t xml:space="preserve"> Following confirmation from CMs &amp; DMs except S Fleck, JF agreed waiver could be changed to reflect all NSW not just CRN
</t>
        </r>
        <r>
          <rPr>
            <b/>
            <sz val="8"/>
            <color indexed="81"/>
            <rFont val="Tahoma"/>
            <family val="2"/>
          </rPr>
          <t>04/09/08</t>
        </r>
        <r>
          <rPr>
            <sz val="8"/>
            <color indexed="81"/>
            <rFont val="Tahoma"/>
            <family val="2"/>
          </rPr>
          <t xml:space="preserve"> Scott Chapman has raised issue about CRN approval. Emailed Ken Lingabala acting CRN contact for instruction. Advised okay if already covers CRN.
</t>
        </r>
        <r>
          <rPr>
            <b/>
            <sz val="8"/>
            <color indexed="81"/>
            <rFont val="Tahoma"/>
            <family val="2"/>
          </rPr>
          <t xml:space="preserve">15/01/2010 </t>
        </r>
        <r>
          <rPr>
            <sz val="8"/>
            <color indexed="81"/>
            <rFont val="Tahoma"/>
            <family val="2"/>
          </rPr>
          <t xml:space="preserve">Prepared renewal on behalf of Tim Calver
</t>
        </r>
        <r>
          <rPr>
            <b/>
            <sz val="8"/>
            <color indexed="81"/>
            <rFont val="Tahoma"/>
            <family val="2"/>
          </rPr>
          <t xml:space="preserve">27/01/2010 </t>
        </r>
        <r>
          <rPr>
            <sz val="8"/>
            <color indexed="81"/>
            <rFont val="Tahoma"/>
            <family val="2"/>
          </rPr>
          <t xml:space="preserve">Sent to DM's for endorsement and Tony Frazer for endorsement by RIC for CRN
</t>
        </r>
        <r>
          <rPr>
            <b/>
            <sz val="8"/>
            <color indexed="81"/>
            <rFont val="Tahoma"/>
            <family val="2"/>
          </rPr>
          <t>28/01/2010</t>
        </r>
        <r>
          <rPr>
            <sz val="8"/>
            <color indexed="81"/>
            <rFont val="Tahoma"/>
            <family val="2"/>
          </rPr>
          <t xml:space="preserve"> Endorsement from Scott Chapman received
</t>
        </r>
        <r>
          <rPr>
            <b/>
            <sz val="8"/>
            <color indexed="81"/>
            <rFont val="Tahoma"/>
            <family val="2"/>
          </rPr>
          <t xml:space="preserve">05/02/2010 </t>
        </r>
        <r>
          <rPr>
            <sz val="8"/>
            <color indexed="81"/>
            <rFont val="Tahoma"/>
            <family val="2"/>
          </rPr>
          <t xml:space="preserve">Acceptance received from RIC via Ken Lingabala
</t>
        </r>
        <r>
          <rPr>
            <b/>
            <sz val="8"/>
            <color indexed="81"/>
            <rFont val="Tahoma"/>
            <family val="2"/>
          </rPr>
          <t>07/02/2010</t>
        </r>
        <r>
          <rPr>
            <sz val="8"/>
            <color indexed="81"/>
            <rFont val="Tahoma"/>
            <family val="2"/>
          </rPr>
          <t xml:space="preserve"> Endorsement from John Ogilvy received
</t>
        </r>
        <r>
          <rPr>
            <b/>
            <sz val="8"/>
            <color indexed="81"/>
            <rFont val="Tahoma"/>
            <family val="2"/>
          </rPr>
          <t xml:space="preserve">19/02/2010 </t>
        </r>
        <r>
          <rPr>
            <sz val="8"/>
            <color indexed="81"/>
            <rFont val="Tahoma"/>
            <family val="2"/>
          </rPr>
          <t xml:space="preserve">Endorsement from Clinton Crump received
</t>
        </r>
        <r>
          <rPr>
            <b/>
            <sz val="8"/>
            <color indexed="81"/>
            <rFont val="Tahoma"/>
            <family val="2"/>
          </rPr>
          <t xml:space="preserve">02/03/2010 </t>
        </r>
        <r>
          <rPr>
            <sz val="8"/>
            <color indexed="81"/>
            <rFont val="Tahoma"/>
            <family val="2"/>
          </rPr>
          <t xml:space="preserve">Waiver renewed from 01/01/2010 to 31/12/2010
</t>
        </r>
        <r>
          <rPr>
            <b/>
            <sz val="8"/>
            <color indexed="81"/>
            <rFont val="Tahoma"/>
            <family val="2"/>
          </rPr>
          <t xml:space="preserve">6/12/2010 </t>
        </r>
        <r>
          <rPr>
            <sz val="8"/>
            <color indexed="81"/>
            <rFont val="Tahoma"/>
            <family val="2"/>
          </rPr>
          <t xml:space="preserve">Hassan chased Abbie for renewal or close out
</t>
        </r>
        <r>
          <rPr>
            <b/>
            <sz val="8"/>
            <color indexed="81"/>
            <rFont val="Tahoma"/>
            <family val="2"/>
          </rPr>
          <t xml:space="preserve">8/12/2010 </t>
        </r>
        <r>
          <rPr>
            <sz val="8"/>
            <color indexed="81"/>
            <rFont val="Tahoma"/>
            <family val="2"/>
          </rPr>
          <t xml:space="preserve">Trevor Watkins has confirmed that CRN want this waiver to be renewed and has recommended a form that should be included. Trevor will prepare renewal for approval.
</t>
        </r>
        <r>
          <rPr>
            <b/>
            <sz val="8"/>
            <color indexed="81"/>
            <rFont val="Tahoma"/>
            <family val="2"/>
          </rPr>
          <t xml:space="preserve">22/12/2010 </t>
        </r>
        <r>
          <rPr>
            <sz val="8"/>
            <color indexed="81"/>
            <rFont val="Tahoma"/>
            <family val="2"/>
          </rPr>
          <t xml:space="preserve">Waiver renewed from 1/1/2011 to 30/06/2012
</t>
        </r>
        <r>
          <rPr>
            <b/>
            <sz val="8"/>
            <color indexed="81"/>
            <rFont val="Tahoma"/>
            <family val="2"/>
          </rPr>
          <t xml:space="preserve">02/07/2012 </t>
        </r>
        <r>
          <rPr>
            <sz val="8"/>
            <color indexed="81"/>
            <rFont val="Tahoma"/>
            <family val="2"/>
          </rPr>
          <t xml:space="preserve">Emailed Tim Calver &amp; John Furness regarding whether this expired waiver will be closed out by the new track stability procedures...?
</t>
        </r>
        <r>
          <rPr>
            <b/>
            <sz val="8"/>
            <color indexed="81"/>
            <rFont val="Tahoma"/>
            <family val="2"/>
          </rPr>
          <t>31/07/2012</t>
        </r>
        <r>
          <rPr>
            <sz val="8"/>
            <color indexed="81"/>
            <rFont val="Tahoma"/>
            <family val="2"/>
          </rPr>
          <t xml:space="preserve"> John Furness &amp; Phil Campbell signed for close out. "in effect there is no reason for waiving the standard. Speed of 35km/h is less than the speed restriction required under WTSA for priority 1 defects. Therefore waiver only formalises that WTSA is not required on sidings 35km/h less.
</t>
        </r>
        <r>
          <rPr>
            <sz val="8"/>
            <color indexed="81"/>
            <rFont val="Tahoma"/>
            <family val="2"/>
          </rPr>
          <t xml:space="preserve">
</t>
        </r>
      </text>
    </comment>
    <comment ref="B67" authorId="6" shapeId="0" xr:uid="{FD88ED80-0D99-4EC0-9023-E5D31F82D7EF}">
      <text>
        <r>
          <rPr>
            <b/>
            <sz val="8"/>
            <color indexed="81"/>
            <rFont val="Tahoma"/>
            <family val="2"/>
          </rPr>
          <t xml:space="preserve">03/10/2007 </t>
        </r>
        <r>
          <rPr>
            <sz val="8"/>
            <color indexed="81"/>
            <rFont val="Tahoma"/>
            <family val="2"/>
          </rPr>
          <t xml:space="preserve">Qtrly waiver review - needs to be made permanent. </t>
        </r>
        <r>
          <rPr>
            <b/>
            <sz val="8"/>
            <color indexed="81"/>
            <rFont val="Tahoma"/>
            <family val="2"/>
          </rPr>
          <t xml:space="preserve">04/10/2007 </t>
        </r>
        <r>
          <rPr>
            <sz val="8"/>
            <color indexed="81"/>
            <rFont val="Tahoma"/>
            <family val="2"/>
          </rPr>
          <t>Waiver changed from temporary (expiry date 02/01/2008) to permanent</t>
        </r>
      </text>
    </comment>
    <comment ref="D67" authorId="1" shapeId="0" xr:uid="{8C65C6B6-9A87-44F2-ADC1-BACD58575C84}">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68" authorId="0" shapeId="0" xr:uid="{113C67B4-B2C5-4FFB-A32A-83EEEE975AF3}">
      <text>
        <r>
          <rPr>
            <b/>
            <sz val="8"/>
            <color indexed="81"/>
            <rFont val="Tahoma"/>
            <family val="2"/>
          </rPr>
          <t xml:space="preserve">6/12/06 </t>
        </r>
        <r>
          <rPr>
            <sz val="8"/>
            <color indexed="81"/>
            <rFont val="Tahoma"/>
            <family val="2"/>
          </rPr>
          <t>Emailed John Ogilvy for update on status but he is not in office until Dec 15</t>
        </r>
        <r>
          <rPr>
            <b/>
            <sz val="8"/>
            <color indexed="81"/>
            <rFont val="Tahoma"/>
            <family val="2"/>
          </rPr>
          <t xml:space="preserve">
18/12/06 </t>
        </r>
        <r>
          <rPr>
            <sz val="8"/>
            <color indexed="81"/>
            <rFont val="Tahoma"/>
            <family val="2"/>
          </rPr>
          <t>Received close out instruction from John Ogilvy as employee now qualified</t>
        </r>
        <r>
          <rPr>
            <sz val="8"/>
            <color indexed="81"/>
            <rFont val="Tahoma"/>
            <family val="2"/>
          </rPr>
          <t xml:space="preserve">
</t>
        </r>
      </text>
    </comment>
    <comment ref="B69" authorId="6" shapeId="0" xr:uid="{26290311-EE95-4AFD-9FCC-7C5AFC6C3AF3}">
      <text>
        <r>
          <rPr>
            <b/>
            <sz val="8"/>
            <color indexed="81"/>
            <rFont val="Tahoma"/>
            <family val="2"/>
          </rPr>
          <t xml:space="preserve">17/07/2007 </t>
        </r>
        <r>
          <rPr>
            <sz val="8"/>
            <color indexed="81"/>
            <rFont val="Tahoma"/>
            <family val="2"/>
          </rPr>
          <t xml:space="preserve">Renewed from 31/07/2007 to 31/01/2008 due to project not being completed
</t>
        </r>
        <r>
          <rPr>
            <b/>
            <sz val="8"/>
            <color indexed="81"/>
            <rFont val="Tahoma"/>
            <family val="2"/>
          </rPr>
          <t>03/10/2007</t>
        </r>
        <r>
          <rPr>
            <sz val="8"/>
            <color indexed="81"/>
            <rFont val="Tahoma"/>
            <family val="2"/>
          </rPr>
          <t xml:space="preserve"> Qtrly waiver review - Ben Leske - may need to be extended
</t>
        </r>
        <r>
          <rPr>
            <b/>
            <sz val="8"/>
            <color indexed="81"/>
            <rFont val="Tahoma"/>
            <family val="2"/>
          </rPr>
          <t xml:space="preserve">29/01/2008 </t>
        </r>
        <r>
          <rPr>
            <sz val="8"/>
            <color indexed="81"/>
            <rFont val="Tahoma"/>
            <family val="2"/>
          </rPr>
          <t xml:space="preserve">Waiver renewed from 31/1/2008 to 30/6/2008  </t>
        </r>
      </text>
    </comment>
    <comment ref="B70" authorId="1" shapeId="0" xr:uid="{B0DD0870-5C39-46F6-8FC6-7C33E01A6CD2}">
      <text>
        <r>
          <rPr>
            <b/>
            <sz val="8"/>
            <color indexed="81"/>
            <rFont val="Tahoma"/>
            <family val="2"/>
          </rPr>
          <t xml:space="preserve">12/07/2006 </t>
        </r>
        <r>
          <rPr>
            <sz val="8"/>
            <color indexed="81"/>
            <rFont val="Tahoma"/>
            <family val="2"/>
          </rPr>
          <t xml:space="preserve">Number requested by Phil Lim for HV who are not complying to C2009 - track geometry faults
</t>
        </r>
        <r>
          <rPr>
            <b/>
            <sz val="8"/>
            <color indexed="81"/>
            <rFont val="Tahoma"/>
            <family val="2"/>
          </rPr>
          <t xml:space="preserve">19/07/2006 </t>
        </r>
        <r>
          <rPr>
            <sz val="8"/>
            <color indexed="81"/>
            <rFont val="Tahoma"/>
            <family val="2"/>
          </rPr>
          <t xml:space="preserve">EWAF received from Phil Lim. Submitted to JC to review. 
JC emailed Phil Lim requesting further details as the waiver application was not specific enough
</t>
        </r>
        <r>
          <rPr>
            <b/>
            <sz val="8"/>
            <color indexed="81"/>
            <rFont val="Tahoma"/>
            <family val="2"/>
          </rPr>
          <t>7/12/06</t>
        </r>
        <r>
          <rPr>
            <sz val="8"/>
            <color indexed="81"/>
            <rFont val="Tahoma"/>
            <family val="2"/>
          </rPr>
          <t xml:space="preserve"> Phil Lim advised waiver no longer required see email in background docs folder (track)</t>
        </r>
      </text>
    </comment>
    <comment ref="B71" authorId="6" shapeId="0" xr:uid="{265FA60B-5239-40DC-9D62-4CEB5A05A277}">
      <text>
        <r>
          <rPr>
            <b/>
            <sz val="8"/>
            <color indexed="81"/>
            <rFont val="Tahoma"/>
            <family val="2"/>
          </rPr>
          <t xml:space="preserve">03/10/2007 </t>
        </r>
        <r>
          <rPr>
            <sz val="8"/>
            <color indexed="81"/>
            <rFont val="Tahoma"/>
            <family val="2"/>
          </rPr>
          <t xml:space="preserve">Qtrly waiver review - Ben Leske - ok
</t>
        </r>
        <r>
          <rPr>
            <b/>
            <sz val="8"/>
            <color indexed="81"/>
            <rFont val="Tahoma"/>
            <family val="2"/>
          </rPr>
          <t xml:space="preserve">23/07/2009 </t>
        </r>
        <r>
          <rPr>
            <sz val="8"/>
            <color indexed="81"/>
            <rFont val="Tahoma"/>
            <family val="2"/>
          </rPr>
          <t xml:space="preserve">Emailed Ben Leske asking if waiver can be closed out or renewed.
</t>
        </r>
        <r>
          <rPr>
            <b/>
            <sz val="8"/>
            <color indexed="81"/>
            <rFont val="Tahoma"/>
            <family val="2"/>
          </rPr>
          <t xml:space="preserve">27/04/2010 </t>
        </r>
        <r>
          <rPr>
            <sz val="8"/>
            <color indexed="81"/>
            <rFont val="Tahoma"/>
            <family val="2"/>
          </rPr>
          <t>Waiver closed "New contract in place, waiver no longer required"</t>
        </r>
      </text>
    </comment>
    <comment ref="B72" authorId="1" shapeId="0" xr:uid="{42CC8435-36FA-4BF6-B009-C61B427BF8E9}">
      <text>
        <r>
          <rPr>
            <b/>
            <sz val="8"/>
            <color indexed="81"/>
            <rFont val="Tahoma"/>
            <family val="2"/>
          </rPr>
          <t xml:space="preserve">02/08/2006 </t>
        </r>
        <r>
          <rPr>
            <sz val="8"/>
            <color indexed="81"/>
            <rFont val="Tahoma"/>
            <family val="2"/>
          </rPr>
          <t xml:space="preserve">EWAF and supporting documents received from Hassan Elaina re non-compliance to C2009 and C2011. Submitted to JC for approval.
</t>
        </r>
        <r>
          <rPr>
            <b/>
            <sz val="8"/>
            <color indexed="81"/>
            <rFont val="Tahoma"/>
            <family val="2"/>
          </rPr>
          <t xml:space="preserve">09/08/2006 </t>
        </r>
        <r>
          <rPr>
            <sz val="8"/>
            <color indexed="81"/>
            <rFont val="Tahoma"/>
            <family val="2"/>
          </rPr>
          <t xml:space="preserve">TC responded to Hassan to say he and JC are not prepared to to accept back dated waivers b/t will look at again tomorrow
</t>
        </r>
        <r>
          <rPr>
            <b/>
            <sz val="8"/>
            <color indexed="81"/>
            <rFont val="Tahoma"/>
            <family val="2"/>
          </rPr>
          <t xml:space="preserve">11/08/2006 </t>
        </r>
        <r>
          <rPr>
            <sz val="8"/>
            <color indexed="81"/>
            <rFont val="Tahoma"/>
            <family val="2"/>
          </rPr>
          <t xml:space="preserve">Wayne Potter provided conditions on which the waiver may be approved. Awaiting comments from originator
</t>
        </r>
        <r>
          <rPr>
            <b/>
            <sz val="8"/>
            <color indexed="81"/>
            <rFont val="Tahoma"/>
            <family val="2"/>
          </rPr>
          <t>6/12/06</t>
        </r>
        <r>
          <rPr>
            <sz val="8"/>
            <color indexed="81"/>
            <rFont val="Tahoma"/>
            <family val="2"/>
          </rPr>
          <t xml:space="preserve"> Following discussions with TC &amp; WP status changed to not required as indications given that practices used in western region implemented in south resulting in waiver no longer being required.</t>
        </r>
      </text>
    </comment>
    <comment ref="B73" authorId="6" shapeId="0" xr:uid="{7655C78F-C51F-4ABC-95ED-A32713059287}">
      <text>
        <r>
          <rPr>
            <b/>
            <sz val="8"/>
            <color indexed="81"/>
            <rFont val="Tahoma"/>
            <family val="2"/>
          </rPr>
          <t xml:space="preserve">22/12/2006 </t>
        </r>
        <r>
          <rPr>
            <sz val="8"/>
            <color indexed="81"/>
            <rFont val="Tahoma"/>
            <family val="2"/>
          </rPr>
          <t>Waiver and Technical Instruction 2006-06 closed out in accordance with ITSRR Prohibition Notice (FB 90477) dated 22/12/2006</t>
        </r>
      </text>
    </comment>
    <comment ref="B75" authorId="1" shapeId="0" xr:uid="{CB78466A-FA41-4105-BE35-BE9F1E712A47}">
      <text>
        <r>
          <rPr>
            <b/>
            <sz val="8"/>
            <color indexed="81"/>
            <rFont val="Tahoma"/>
            <family val="2"/>
          </rPr>
          <t xml:space="preserve">21/08/2006 </t>
        </r>
        <r>
          <rPr>
            <sz val="8"/>
            <color indexed="81"/>
            <rFont val="Tahoma"/>
            <family val="2"/>
          </rPr>
          <t xml:space="preserve">Reissued with condition "to apply to concrete sleepered track only"
</t>
        </r>
        <r>
          <rPr>
            <b/>
            <sz val="8"/>
            <color indexed="81"/>
            <rFont val="Tahoma"/>
            <family val="2"/>
          </rPr>
          <t xml:space="preserve">20/09/2010 </t>
        </r>
        <r>
          <rPr>
            <sz val="8"/>
            <color indexed="81"/>
            <rFont val="Tahoma"/>
            <family val="2"/>
          </rPr>
          <t xml:space="preserve">Hassan emailed Bob Taylor suggesting this should have been permanent. Bob agreed. Hassan asked Bob to arrange renewal as permanent. 
</t>
        </r>
        <r>
          <rPr>
            <b/>
            <sz val="8"/>
            <color indexed="81"/>
            <rFont val="Tahoma"/>
            <family val="2"/>
          </rPr>
          <t xml:space="preserve">22/09/2010 </t>
        </r>
        <r>
          <rPr>
            <sz val="8"/>
            <color indexed="81"/>
            <rFont val="Tahoma"/>
            <family val="2"/>
          </rPr>
          <t xml:space="preserve">Bob submitted waiver renewal but on old form
</t>
        </r>
        <r>
          <rPr>
            <b/>
            <sz val="8"/>
            <color indexed="81"/>
            <rFont val="Tahoma"/>
            <family val="2"/>
          </rPr>
          <t xml:space="preserve">24/09/2010 </t>
        </r>
        <r>
          <rPr>
            <sz val="8"/>
            <color indexed="81"/>
            <rFont val="Tahoma"/>
            <family val="2"/>
          </rPr>
          <t xml:space="preserve">Transferred to new form and forwarded to Delivery Managers for endorsement
</t>
        </r>
        <r>
          <rPr>
            <b/>
            <sz val="8"/>
            <color indexed="81"/>
            <rFont val="Tahoma"/>
            <family val="2"/>
          </rPr>
          <t xml:space="preserve">24/09/2010 </t>
        </r>
        <r>
          <rPr>
            <sz val="8"/>
            <color indexed="81"/>
            <rFont val="Tahoma"/>
            <family val="2"/>
          </rPr>
          <t xml:space="preserve">Endorsement from John Ogilvy and Ben Leske received 
08/10/2010 Clinton Crump has not yet endorsed. He needs a Risk Assessment to approve.
</t>
        </r>
        <r>
          <rPr>
            <b/>
            <sz val="8"/>
            <color indexed="81"/>
            <rFont val="Tahoma"/>
            <family val="2"/>
          </rPr>
          <t xml:space="preserve">11/10/2010 </t>
        </r>
        <r>
          <rPr>
            <sz val="8"/>
            <color indexed="81"/>
            <rFont val="Tahoma"/>
            <family val="2"/>
          </rPr>
          <t xml:space="preserve">Hassan Elaina and Neil Sheedy have provided Clinton Crump with additional info which may assist with gaining his endorsement. Clinton reviewed without objection the GHD report provided by Hassan which gave jusitification for having no risk assessment. Waiver submitted to John Furness for approved. John Furness says a risk assessment is required and has asked Lloyd Silver to progress.
</t>
        </r>
        <r>
          <rPr>
            <b/>
            <sz val="8"/>
            <color indexed="81"/>
            <rFont val="Tahoma"/>
            <family val="2"/>
          </rPr>
          <t xml:space="preserve">26/10/2010 </t>
        </r>
        <r>
          <rPr>
            <sz val="8"/>
            <color indexed="81"/>
            <rFont val="Tahoma"/>
            <family val="2"/>
          </rPr>
          <t xml:space="preserve">Lloyd provided risk assessment completed for CoP but it was inconclusive as some participants didn't want to change. He will be revisiting during review of CoP Phase II. John Furness asked Tim Calver to produce a graph showing derailments since 2000 which should show how they have decreased since concrete resleepering. TC to progress
</t>
        </r>
        <r>
          <rPr>
            <b/>
            <sz val="8"/>
            <color indexed="81"/>
            <rFont val="Tahoma"/>
            <family val="2"/>
          </rPr>
          <t xml:space="preserve">12/11/2010 </t>
        </r>
        <r>
          <rPr>
            <sz val="8"/>
            <color indexed="81"/>
            <rFont val="Tahoma"/>
            <family val="2"/>
          </rPr>
          <t xml:space="preserve">Tim Calver to do risk assessment with Matt Hart and Bob Taylor - scheduled for 19/11/2010
</t>
        </r>
        <r>
          <rPr>
            <b/>
            <sz val="8"/>
            <color indexed="81"/>
            <rFont val="Tahoma"/>
            <family val="2"/>
          </rPr>
          <t xml:space="preserve">10/12/2010 </t>
        </r>
        <r>
          <rPr>
            <sz val="8"/>
            <color indexed="81"/>
            <rFont val="Tahoma"/>
            <family val="2"/>
          </rPr>
          <t xml:space="preserve">Waiver renewed from 1/9/2010 and changed to permanent. 
</t>
        </r>
        <r>
          <rPr>
            <b/>
            <sz val="8"/>
            <color indexed="81"/>
            <rFont val="Tahoma"/>
            <family val="2"/>
          </rPr>
          <t>31/07/2012</t>
        </r>
        <r>
          <rPr>
            <sz val="8"/>
            <color indexed="81"/>
            <rFont val="Tahoma"/>
            <family val="2"/>
          </rPr>
          <t xml:space="preserve"> Waiver is now closed. Reason for close out: 300mm Shoulder Ballast has been risk assessed and TDS 11 to be withdrawn. 300mm is as per the ARTC T&amp;C CoP. Signed off By John Furness and Philip Campbell.</t>
        </r>
      </text>
    </comment>
    <comment ref="B76" authorId="1" shapeId="0" xr:uid="{9C03C2C9-16DB-4DFE-91B2-79BD334AD99A}">
      <text>
        <r>
          <rPr>
            <b/>
            <sz val="8"/>
            <color indexed="81"/>
            <rFont val="Tahoma"/>
            <family val="2"/>
          </rPr>
          <t xml:space="preserve">01/12/2006 </t>
        </r>
        <r>
          <rPr>
            <sz val="8"/>
            <color indexed="81"/>
            <rFont val="Tahoma"/>
            <family val="2"/>
          </rPr>
          <t xml:space="preserve">Extended to 30/07/2007
</t>
        </r>
        <r>
          <rPr>
            <b/>
            <sz val="8"/>
            <color indexed="81"/>
            <rFont val="Tahoma"/>
            <family val="2"/>
          </rPr>
          <t>17/07/2007</t>
        </r>
        <r>
          <rPr>
            <sz val="8"/>
            <color indexed="81"/>
            <rFont val="Tahoma"/>
            <family val="2"/>
          </rPr>
          <t xml:space="preserve"> Renewed from 30/07/2007 to 01/02/2008 pending completion of Port River Project
</t>
        </r>
        <r>
          <rPr>
            <b/>
            <sz val="8"/>
            <color indexed="81"/>
            <rFont val="Tahoma"/>
            <family val="2"/>
          </rPr>
          <t xml:space="preserve">03/10/2007 </t>
        </r>
        <r>
          <rPr>
            <sz val="8"/>
            <color indexed="81"/>
            <rFont val="Tahoma"/>
            <family val="2"/>
          </rPr>
          <t xml:space="preserve">Qtrly waiver review - Ben Leske - ok
</t>
        </r>
        <r>
          <rPr>
            <b/>
            <sz val="8"/>
            <color indexed="81"/>
            <rFont val="Tahoma"/>
            <family val="2"/>
          </rPr>
          <t>6/12/07</t>
        </r>
        <r>
          <rPr>
            <sz val="8"/>
            <color indexed="81"/>
            <rFont val="Tahoma"/>
            <family val="2"/>
          </rPr>
          <t xml:space="preserve"> Request from Transfield via B Leske to extend waiver to 30/04/08 instead of 1/02/08.
</t>
        </r>
        <r>
          <rPr>
            <b/>
            <sz val="8"/>
            <color indexed="81"/>
            <rFont val="Tahoma"/>
            <family val="2"/>
          </rPr>
          <t>7/12/07</t>
        </r>
        <r>
          <rPr>
            <sz val="8"/>
            <color indexed="81"/>
            <rFont val="Tahoma"/>
            <family val="2"/>
          </rPr>
          <t xml:space="preserve"> Waiver extension approved by J Furness
</t>
        </r>
        <r>
          <rPr>
            <b/>
            <sz val="8"/>
            <color indexed="81"/>
            <rFont val="Tahoma"/>
            <family val="2"/>
          </rPr>
          <t>21/04/08</t>
        </r>
        <r>
          <rPr>
            <sz val="8"/>
            <color indexed="81"/>
            <rFont val="Tahoma"/>
            <family val="2"/>
          </rPr>
          <t xml:space="preserve"> Emailed Matt Hart re pending expiry 30/04/08
</t>
        </r>
        <r>
          <rPr>
            <b/>
            <sz val="8"/>
            <color indexed="81"/>
            <rFont val="Tahoma"/>
            <family val="2"/>
          </rPr>
          <t>28/04/08</t>
        </r>
        <r>
          <rPr>
            <sz val="8"/>
            <color indexed="81"/>
            <rFont val="Tahoma"/>
            <family val="2"/>
          </rPr>
          <t xml:space="preserve"> Email request received from Matt Hart to extend waiver into May
</t>
        </r>
        <r>
          <rPr>
            <b/>
            <sz val="8"/>
            <color indexed="81"/>
            <rFont val="Tahoma"/>
            <family val="2"/>
          </rPr>
          <t>30/04/08</t>
        </r>
        <r>
          <rPr>
            <sz val="8"/>
            <color indexed="81"/>
            <rFont val="Tahoma"/>
            <family val="2"/>
          </rPr>
          <t xml:space="preserve"> Renewal approved by JF given to RT for consideration. RT approved until end May 08.
</t>
        </r>
        <r>
          <rPr>
            <b/>
            <sz val="8"/>
            <color indexed="81"/>
            <rFont val="Tahoma"/>
            <family val="2"/>
          </rPr>
          <t>03/06/08</t>
        </r>
        <r>
          <rPr>
            <sz val="8"/>
            <color indexed="81"/>
            <rFont val="Tahoma"/>
            <family val="2"/>
          </rPr>
          <t xml:space="preserve"> Emailed Matt Hart re expiry 31/05/08</t>
        </r>
      </text>
    </comment>
    <comment ref="B77" authorId="0" shapeId="0" xr:uid="{E6D69ECB-5E5B-411E-A7D3-07048F79A808}">
      <text>
        <r>
          <rPr>
            <b/>
            <sz val="8"/>
            <color indexed="81"/>
            <rFont val="Tahoma"/>
            <family val="2"/>
          </rPr>
          <t xml:space="preserve">26/3/07 </t>
        </r>
        <r>
          <rPr>
            <sz val="8"/>
            <color indexed="81"/>
            <rFont val="Tahoma"/>
            <family val="2"/>
          </rPr>
          <t xml:space="preserve">Emailed Nirmalya Chakraborty to determine if can be closed out.
</t>
        </r>
        <r>
          <rPr>
            <b/>
            <sz val="8"/>
            <color indexed="81"/>
            <rFont val="Tahoma"/>
            <family val="2"/>
          </rPr>
          <t>3/4/07</t>
        </r>
        <r>
          <rPr>
            <sz val="8"/>
            <color indexed="81"/>
            <rFont val="Tahoma"/>
            <family val="2"/>
          </rPr>
          <t xml:space="preserve"> Close advice received.</t>
        </r>
        <r>
          <rPr>
            <sz val="8"/>
            <color indexed="81"/>
            <rFont val="Tahoma"/>
            <family val="2"/>
          </rPr>
          <t xml:space="preserve">
</t>
        </r>
      </text>
    </comment>
    <comment ref="B78" authorId="1" shapeId="0" xr:uid="{603DFDA7-9954-435D-87FA-A6023101DB1A}">
      <text>
        <r>
          <rPr>
            <b/>
            <sz val="8"/>
            <color indexed="81"/>
            <rFont val="Tahoma"/>
            <family val="2"/>
          </rPr>
          <t xml:space="preserve">14/11/2006 </t>
        </r>
        <r>
          <rPr>
            <sz val="8"/>
            <color indexed="81"/>
            <rFont val="Tahoma"/>
            <family val="2"/>
          </rPr>
          <t>Waiver 400/TR/031106/055 for ballast depth of 250mm for all new works in NSW on Class 1 track or above closes this waiver</t>
        </r>
      </text>
    </comment>
    <comment ref="B79" authorId="1" shapeId="0" xr:uid="{8F240631-BDA2-4ACA-8545-82F8422FB1AF}">
      <text>
        <r>
          <rPr>
            <b/>
            <sz val="8"/>
            <color indexed="81"/>
            <rFont val="Tahoma"/>
            <family val="2"/>
          </rPr>
          <t xml:space="preserve">30/11/2006 </t>
        </r>
        <r>
          <rPr>
            <sz val="8"/>
            <color indexed="81"/>
            <rFont val="Tahoma"/>
            <family val="2"/>
          </rPr>
          <t xml:space="preserve">Greg Whelan requested change to Standard however Ross Gill/John Cowie said to wait for approval of ACoP before trying to change the standard as it is a safety issue. Remind Greg 2 weeks prior to expiry of this waiver so it can be renewed.
</t>
        </r>
        <r>
          <rPr>
            <b/>
            <sz val="8"/>
            <color indexed="81"/>
            <rFont val="Tahoma"/>
            <family val="2"/>
          </rPr>
          <t>31/05/07</t>
        </r>
        <r>
          <rPr>
            <sz val="8"/>
            <color indexed="81"/>
            <rFont val="Tahoma"/>
            <family val="2"/>
          </rPr>
          <t xml:space="preserve"> Emailed Greg Whelan re expiry and supplied renewal form for completion.
</t>
        </r>
        <r>
          <rPr>
            <b/>
            <sz val="8"/>
            <color indexed="81"/>
            <rFont val="Tahoma"/>
            <family val="2"/>
          </rPr>
          <t xml:space="preserve">01/06/07 </t>
        </r>
        <r>
          <rPr>
            <sz val="8"/>
            <color indexed="81"/>
            <rFont val="Tahoma"/>
            <family val="2"/>
          </rPr>
          <t xml:space="preserve">Received request to extend waiver to 1/12/07
</t>
        </r>
        <r>
          <rPr>
            <b/>
            <sz val="8"/>
            <color indexed="81"/>
            <rFont val="Tahoma"/>
            <family val="2"/>
          </rPr>
          <t xml:space="preserve">27/11/07 </t>
        </r>
        <r>
          <rPr>
            <sz val="8"/>
            <color indexed="81"/>
            <rFont val="Tahoma"/>
            <family val="2"/>
          </rPr>
          <t xml:space="preserve">Emailed G Whelan re pending expiry of 1 Dec 07 and completed renewal form received
</t>
        </r>
        <r>
          <rPr>
            <b/>
            <sz val="8"/>
            <color indexed="81"/>
            <rFont val="Tahoma"/>
            <family val="2"/>
          </rPr>
          <t xml:space="preserve">29/11/07 </t>
        </r>
        <r>
          <rPr>
            <sz val="8"/>
            <color indexed="81"/>
            <rFont val="Tahoma"/>
            <family val="2"/>
          </rPr>
          <t xml:space="preserve">Renewal for 12 months authorised by P Campbell
</t>
        </r>
        <r>
          <rPr>
            <b/>
            <sz val="8"/>
            <color indexed="81"/>
            <rFont val="Tahoma"/>
            <family val="2"/>
          </rPr>
          <t xml:space="preserve">20/11/08 </t>
        </r>
        <r>
          <rPr>
            <sz val="8"/>
            <color indexed="81"/>
            <rFont val="Tahoma"/>
            <family val="2"/>
          </rPr>
          <t xml:space="preserve">Email in regards to Waiver expiry sent to Greg Whelan.
</t>
        </r>
        <r>
          <rPr>
            <b/>
            <sz val="8"/>
            <color indexed="81"/>
            <rFont val="Tahoma"/>
            <family val="2"/>
          </rPr>
          <t xml:space="preserve">11/03/2009 </t>
        </r>
        <r>
          <rPr>
            <sz val="8"/>
            <color indexed="81"/>
            <rFont val="Tahoma"/>
            <family val="2"/>
          </rPr>
          <t xml:space="preserve">Sent Greg a reminder
</t>
        </r>
        <r>
          <rPr>
            <b/>
            <sz val="8"/>
            <color indexed="81"/>
            <rFont val="Tahoma"/>
            <family val="2"/>
          </rPr>
          <t xml:space="preserve">25/03/2009 </t>
        </r>
        <r>
          <rPr>
            <sz val="8"/>
            <color indexed="81"/>
            <rFont val="Tahoma"/>
            <family val="2"/>
          </rPr>
          <t xml:space="preserve">Greg Whelan submitted close out however not accepted by John Furness as close out statement said "speed recorders now being installed progressively." Waiver needs to be renewed until all vehicle have been fitted. Emailed renewal form to Greg Whelan
</t>
        </r>
        <r>
          <rPr>
            <b/>
            <sz val="8"/>
            <color indexed="81"/>
            <rFont val="Tahoma"/>
            <family val="2"/>
          </rPr>
          <t xml:space="preserve">14/10/2009 </t>
        </r>
        <r>
          <rPr>
            <sz val="8"/>
            <color indexed="81"/>
            <rFont val="Tahoma"/>
            <family val="2"/>
          </rPr>
          <t xml:space="preserve">Renewal submitted by Greg Whelan however Risk Assessment was on old template so returned to Greg for resubmission of risk assessment to RM-01
</t>
        </r>
        <r>
          <rPr>
            <b/>
            <sz val="8"/>
            <color indexed="81"/>
            <rFont val="Tahoma"/>
            <family val="2"/>
          </rPr>
          <t xml:space="preserve">09/12/2009 </t>
        </r>
        <r>
          <rPr>
            <sz val="8"/>
            <color indexed="81"/>
            <rFont val="Tahoma"/>
            <family val="2"/>
          </rPr>
          <t xml:space="preserve">Revised risk assessment received from Greg Whelan. Waiver renewal submitted to John Furness 11/12/2009 for approval
</t>
        </r>
        <r>
          <rPr>
            <b/>
            <sz val="8"/>
            <color indexed="81"/>
            <rFont val="Tahoma"/>
            <family val="2"/>
          </rPr>
          <t xml:space="preserve">11/12/2009 </t>
        </r>
        <r>
          <rPr>
            <sz val="8"/>
            <color indexed="81"/>
            <rFont val="Tahoma"/>
            <family val="2"/>
          </rPr>
          <t xml:space="preserve">Renewal approved by John Furness. Submitted to Rob Rath for signature
</t>
        </r>
        <r>
          <rPr>
            <b/>
            <sz val="8"/>
            <color indexed="81"/>
            <rFont val="Tahoma"/>
            <family val="2"/>
          </rPr>
          <t xml:space="preserve">14/12/2009 </t>
        </r>
        <r>
          <rPr>
            <sz val="8"/>
            <color indexed="81"/>
            <rFont val="Tahoma"/>
            <family val="2"/>
          </rPr>
          <t xml:space="preserve">Renewed from 13/10/2009 to 13/10/2010 (current waiver expired 01/12/2008)
</t>
        </r>
        <r>
          <rPr>
            <b/>
            <sz val="8"/>
            <color indexed="81"/>
            <rFont val="Tahoma"/>
            <family val="2"/>
          </rPr>
          <t xml:space="preserve">11/10/2010 </t>
        </r>
        <r>
          <rPr>
            <sz val="8"/>
            <color indexed="81"/>
            <rFont val="Tahoma"/>
            <family val="2"/>
          </rPr>
          <t xml:space="preserve">Renewed from 13/10/2010 to 13/10/2011
</t>
        </r>
        <r>
          <rPr>
            <b/>
            <sz val="8"/>
            <color indexed="81"/>
            <rFont val="Tahoma"/>
            <family val="2"/>
          </rPr>
          <t xml:space="preserve">13/09/2011 </t>
        </r>
        <r>
          <rPr>
            <sz val="8"/>
            <color indexed="81"/>
            <rFont val="Tahoma"/>
            <family val="2"/>
          </rPr>
          <t xml:space="preserve">Contacted Greg Whelan to advise waiver is due to expire next month &amp; new EWAF &amp; RA required asap if renewal required.
</t>
        </r>
        <r>
          <rPr>
            <b/>
            <sz val="8"/>
            <color indexed="81"/>
            <rFont val="Tahoma"/>
            <family val="2"/>
          </rPr>
          <t xml:space="preserve">15/09/2011 </t>
        </r>
        <r>
          <rPr>
            <sz val="8"/>
            <color indexed="81"/>
            <rFont val="Tahoma"/>
            <family val="2"/>
          </rPr>
          <t xml:space="preserve">Received waiver application and new risk assessment from Scott Chillingworth but on old PP-169 form and no endorsement signatures. Filled in details on EGP0201F-01 and emailed to Scott to obtain endorsement signatures - as for all of NSW including CRN, needs all corridors to endorse.
</t>
        </r>
        <r>
          <rPr>
            <b/>
            <sz val="8"/>
            <color indexed="81"/>
            <rFont val="Tahoma"/>
            <family val="2"/>
          </rPr>
          <t xml:space="preserve">01/11/2011 </t>
        </r>
        <r>
          <rPr>
            <sz val="8"/>
            <color indexed="81"/>
            <rFont val="Tahoma"/>
            <family val="2"/>
          </rPr>
          <t xml:space="preserve">Sent follow up email to Scott 
</t>
        </r>
        <r>
          <rPr>
            <b/>
            <sz val="8"/>
            <color indexed="81"/>
            <rFont val="Tahoma"/>
            <family val="2"/>
          </rPr>
          <t xml:space="preserve">22/11/2011 </t>
        </r>
        <r>
          <rPr>
            <sz val="8"/>
            <color indexed="81"/>
            <rFont val="Tahoma"/>
            <family val="2"/>
          </rPr>
          <t xml:space="preserve">Scott provided DM signatures on EWAF pages but missing page 1 &amp; 3
</t>
        </r>
        <r>
          <rPr>
            <b/>
            <sz val="8"/>
            <color indexed="81"/>
            <rFont val="Tahoma"/>
            <family val="2"/>
          </rPr>
          <t xml:space="preserve">23/11/2011 </t>
        </r>
        <r>
          <rPr>
            <sz val="8"/>
            <color indexed="81"/>
            <rFont val="Tahoma"/>
            <family val="2"/>
          </rPr>
          <t xml:space="preserve">Emailed Scott to please provide pages 1 &amp; 3 of the EWAF
</t>
        </r>
        <r>
          <rPr>
            <b/>
            <sz val="8"/>
            <color indexed="81"/>
            <rFont val="Tahoma"/>
            <family val="2"/>
          </rPr>
          <t xml:space="preserve">24/11/2011 </t>
        </r>
        <r>
          <rPr>
            <sz val="8"/>
            <color indexed="81"/>
            <rFont val="Tahoma"/>
            <family val="2"/>
          </rPr>
          <t xml:space="preserve">Received rest of waiver application - submitted for recommendation by John Furness.
</t>
        </r>
        <r>
          <rPr>
            <b/>
            <sz val="8"/>
            <color indexed="81"/>
            <rFont val="Tahoma"/>
            <family val="2"/>
          </rPr>
          <t xml:space="preserve">10/01/2012 </t>
        </r>
        <r>
          <rPr>
            <sz val="8"/>
            <color indexed="81"/>
            <rFont val="Tahoma"/>
            <family val="2"/>
          </rPr>
          <t xml:space="preserve">Hard copy missing - need to print again
</t>
        </r>
        <r>
          <rPr>
            <b/>
            <sz val="8"/>
            <color indexed="81"/>
            <rFont val="Tahoma"/>
            <family val="2"/>
          </rPr>
          <t xml:space="preserve">11/01/2012 </t>
        </r>
        <r>
          <rPr>
            <sz val="8"/>
            <color indexed="81"/>
            <rFont val="Tahoma"/>
            <family val="2"/>
          </rPr>
          <t xml:space="preserve">Recommended for approval by John Furness. Approved by Mike van de Worp.
</t>
        </r>
        <r>
          <rPr>
            <b/>
            <sz val="8"/>
            <color indexed="81"/>
            <rFont val="Tahoma"/>
            <family val="2"/>
          </rPr>
          <t xml:space="preserve">17/01/2013 </t>
        </r>
        <r>
          <rPr>
            <sz val="8"/>
            <color indexed="81"/>
            <rFont val="Tahoma"/>
            <family val="2"/>
          </rPr>
          <t xml:space="preserve">Emailed Scott Chillingworth to see if waiver can be closed out.
</t>
        </r>
        <r>
          <rPr>
            <b/>
            <sz val="8"/>
            <color indexed="81"/>
            <rFont val="Tahoma"/>
            <family val="2"/>
          </rPr>
          <t xml:space="preserve">30/01/2013 </t>
        </r>
        <r>
          <rPr>
            <sz val="8"/>
            <color indexed="81"/>
            <rFont val="Tahoma"/>
            <family val="2"/>
          </rPr>
          <t xml:space="preserve">Emailed Scott Chllingworth &amp; Greg Whelan to advise John Furness is closing out waiver due to expiry and all NSW hi-rails now fitted with speed recording devices. Emailed Sean Adams to check whether the new Hi-Rails in non-NSW are fitted with these.... If not, this will need to be a seperate waiver....
</t>
        </r>
        <r>
          <rPr>
            <b/>
            <sz val="8"/>
            <color indexed="81"/>
            <rFont val="Tahoma"/>
            <family val="2"/>
          </rPr>
          <t xml:space="preserve">12/02/2013 </t>
        </r>
        <r>
          <rPr>
            <sz val="8"/>
            <color indexed="81"/>
            <rFont val="Tahoma"/>
            <family val="2"/>
          </rPr>
          <t xml:space="preserve">John Furness recommended for close out.
</t>
        </r>
        <r>
          <rPr>
            <b/>
            <sz val="8"/>
            <color indexed="81"/>
            <rFont val="Tahoma"/>
            <family val="2"/>
          </rPr>
          <t xml:space="preserve">13/02/2013 </t>
        </r>
        <r>
          <rPr>
            <sz val="8"/>
            <color indexed="81"/>
            <rFont val="Tahoma"/>
            <family val="2"/>
          </rPr>
          <t xml:space="preserve">Phil Campbell approved for close out.
</t>
        </r>
      </text>
    </comment>
    <comment ref="C79" authorId="2" shapeId="0" xr:uid="{63B5772E-C798-4B42-9EFC-D4686F6D19C6}">
      <text>
        <r>
          <rPr>
            <b/>
            <sz val="8"/>
            <color indexed="81"/>
            <rFont val="Tahoma"/>
            <family val="2"/>
          </rPr>
          <t>Original start date 22/09/2006</t>
        </r>
      </text>
    </comment>
    <comment ref="B80" authorId="1" shapeId="0" xr:uid="{665D6766-6E66-4AE9-B7A6-DB915047D07B}">
      <text>
        <r>
          <rPr>
            <b/>
            <sz val="8"/>
            <color indexed="81"/>
            <rFont val="Tahoma"/>
            <family val="2"/>
          </rPr>
          <t xml:space="preserve">04/10/2006 </t>
        </r>
        <r>
          <rPr>
            <sz val="8"/>
            <color indexed="81"/>
            <rFont val="Tahoma"/>
            <family val="2"/>
          </rPr>
          <t xml:space="preserve">Waiver number requested by James Kennedy, TEJV for crossing loop track centres
</t>
        </r>
        <r>
          <rPr>
            <b/>
            <sz val="8"/>
            <color indexed="81"/>
            <rFont val="Tahoma"/>
            <family val="2"/>
          </rPr>
          <t xml:space="preserve">03/10/2006 </t>
        </r>
        <r>
          <rPr>
            <sz val="8"/>
            <color indexed="81"/>
            <rFont val="Tahoma"/>
            <family val="2"/>
          </rPr>
          <t xml:space="preserve">Draft waiver received with risk assessment. Response sent to James Kennedy saying risk assessment should be in accordance with SP-03-00. 
</t>
        </r>
        <r>
          <rPr>
            <b/>
            <sz val="8"/>
            <color indexed="81"/>
            <rFont val="Tahoma"/>
            <family val="2"/>
          </rPr>
          <t xml:space="preserve">13/10/2006 </t>
        </r>
        <r>
          <rPr>
            <sz val="8"/>
            <color indexed="81"/>
            <rFont val="Tahoma"/>
            <family val="2"/>
          </rPr>
          <t xml:space="preserve">Final draft waiver received by Ian Domleo for review. 
</t>
        </r>
        <r>
          <rPr>
            <b/>
            <sz val="8"/>
            <color indexed="81"/>
            <rFont val="Tahoma"/>
            <family val="2"/>
          </rPr>
          <t xml:space="preserve">24/10/2006 </t>
        </r>
        <r>
          <rPr>
            <sz val="8"/>
            <color indexed="81"/>
            <rFont val="Tahoma"/>
            <family val="2"/>
          </rPr>
          <t xml:space="preserve">John Cowie responded to James Kennedy requesting estimates of the additional cost of providing 4500m centres prior to John preparing a recommendation to Safety Committee for approval
</t>
        </r>
        <r>
          <rPr>
            <b/>
            <sz val="8"/>
            <color indexed="81"/>
            <rFont val="Tahoma"/>
            <family val="2"/>
          </rPr>
          <t>8/1/07</t>
        </r>
        <r>
          <rPr>
            <sz val="8"/>
            <color indexed="81"/>
            <rFont val="Tahoma"/>
            <family val="2"/>
          </rPr>
          <t xml:space="preserve"> Phil Lim rang re all outstanding EWAFs for his area
</t>
        </r>
        <r>
          <rPr>
            <b/>
            <sz val="8"/>
            <color indexed="81"/>
            <rFont val="Tahoma"/>
            <family val="2"/>
          </rPr>
          <t>5/2/07</t>
        </r>
        <r>
          <rPr>
            <sz val="8"/>
            <color indexed="81"/>
            <rFont val="Tahoma"/>
            <family val="2"/>
          </rPr>
          <t xml:space="preserve"> Forwarded Oct email to James Kennedy for further info &amp; update
</t>
        </r>
        <r>
          <rPr>
            <b/>
            <sz val="8"/>
            <color indexed="81"/>
            <rFont val="Tahoma"/>
            <family val="2"/>
          </rPr>
          <t xml:space="preserve">24/04/07 </t>
        </r>
        <r>
          <rPr>
            <sz val="8"/>
            <color indexed="81"/>
            <rFont val="Tahoma"/>
            <family val="2"/>
          </rPr>
          <t xml:space="preserve">James Kennedy has sent costing information as requested in Oct 06 email. JC to discuss with T Ryan and decide if sufficient to present to Safety Committee
(note: 31/05/07 - waiver was not part of SC submissions for June - JC to discuss further with Tim Ryan)
</t>
        </r>
        <r>
          <rPr>
            <b/>
            <sz val="8"/>
            <color indexed="81"/>
            <rFont val="Tahoma"/>
            <family val="2"/>
          </rPr>
          <t xml:space="preserve">26/06/2007 </t>
        </r>
        <r>
          <rPr>
            <sz val="8"/>
            <color indexed="81"/>
            <rFont val="Tahoma"/>
            <family val="2"/>
          </rPr>
          <t xml:space="preserve">Waiver has been submitted to Duncan McLeod, acting Manager Standards, for consideration.
</t>
        </r>
        <r>
          <rPr>
            <b/>
            <sz val="8"/>
            <color indexed="81"/>
            <rFont val="Tahoma"/>
            <family val="2"/>
          </rPr>
          <t xml:space="preserve">29/06/2007 </t>
        </r>
        <r>
          <rPr>
            <sz val="8"/>
            <color indexed="81"/>
            <rFont val="Tahoma"/>
            <family val="2"/>
          </rPr>
          <t xml:space="preserve">Approved by Mark Skanes following recommendation by Duncan McLeod
</t>
        </r>
        <r>
          <rPr>
            <b/>
            <sz val="8"/>
            <color indexed="81"/>
            <rFont val="Tahoma"/>
            <family val="2"/>
          </rPr>
          <t xml:space="preserve">02/07/2007 </t>
        </r>
        <r>
          <rPr>
            <sz val="8"/>
            <color indexed="81"/>
            <rFont val="Tahoma"/>
            <family val="2"/>
          </rPr>
          <t>Waiver amended to remove Coramba from list of locations and replace with Nana Glen loop, per James Kennedy (Coramba was abondoned due to cost and complexity and Nana Glen used as an alternative).</t>
        </r>
      </text>
    </comment>
    <comment ref="D80" authorId="1" shapeId="0" xr:uid="{718F1469-5406-4B2D-9261-F818506F147B}">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81" authorId="1" shapeId="0" xr:uid="{F282B806-F154-4E74-AFB7-81C8B37A9C6E}">
      <text>
        <r>
          <rPr>
            <b/>
            <sz val="8"/>
            <color indexed="81"/>
            <rFont val="Tahoma"/>
            <family val="2"/>
          </rPr>
          <t xml:space="preserve">10/10/2006 </t>
        </r>
        <r>
          <rPr>
            <sz val="8"/>
            <color indexed="81"/>
            <rFont val="Tahoma"/>
            <family val="2"/>
          </rPr>
          <t xml:space="preserve">Waiver number requested by Sean Adams for track clearances in the Tottenham Dynon area of Victoria
</t>
        </r>
        <r>
          <rPr>
            <b/>
            <sz val="8"/>
            <color indexed="81"/>
            <rFont val="Tahoma"/>
            <family val="2"/>
          </rPr>
          <t>6/12/06</t>
        </r>
        <r>
          <rPr>
            <sz val="8"/>
            <color indexed="81"/>
            <rFont val="Tahoma"/>
            <family val="2"/>
          </rPr>
          <t xml:space="preserve"> Emailed Sean Adams for update on status as paperwork not yet received. Sean advised risk assessment completed and currently writing up waiver
</t>
        </r>
        <r>
          <rPr>
            <b/>
            <sz val="8"/>
            <color indexed="81"/>
            <rFont val="Tahoma"/>
            <family val="2"/>
          </rPr>
          <t>5/2/07</t>
        </r>
        <r>
          <rPr>
            <sz val="8"/>
            <color indexed="81"/>
            <rFont val="Tahoma"/>
            <family val="2"/>
          </rPr>
          <t xml:space="preserve"> Emailed Sean Adams requesting update or application to be sent
</t>
        </r>
        <r>
          <rPr>
            <b/>
            <sz val="8"/>
            <color indexed="81"/>
            <rFont val="Tahoma"/>
            <family val="2"/>
          </rPr>
          <t>01/05/07</t>
        </r>
        <r>
          <rPr>
            <sz val="8"/>
            <color indexed="81"/>
            <rFont val="Tahoma"/>
            <family val="2"/>
          </rPr>
          <t xml:space="preserve"> Emailed Sean again to request update or advice if no longer required.
</t>
        </r>
        <r>
          <rPr>
            <b/>
            <sz val="8"/>
            <color indexed="81"/>
            <rFont val="Tahoma"/>
            <family val="2"/>
          </rPr>
          <t>7/11/07</t>
        </r>
        <r>
          <rPr>
            <sz val="8"/>
            <color indexed="81"/>
            <rFont val="Tahoma"/>
            <family val="2"/>
          </rPr>
          <t xml:space="preserve"> Status changed to "Not Required" as no correspondence received.
</t>
        </r>
        <r>
          <rPr>
            <b/>
            <sz val="8"/>
            <color indexed="81"/>
            <rFont val="Tahoma"/>
            <family val="2"/>
          </rPr>
          <t xml:space="preserve">21/07/08 </t>
        </r>
        <r>
          <rPr>
            <sz val="8"/>
            <color indexed="81"/>
            <rFont val="Tahoma"/>
            <family val="2"/>
          </rPr>
          <t xml:space="preserve">Signed waiver form received from Greg Iro (SIA) for urgent attention as original form lost? 
</t>
        </r>
        <r>
          <rPr>
            <b/>
            <sz val="8"/>
            <color indexed="81"/>
            <rFont val="Tahoma"/>
            <family val="2"/>
          </rPr>
          <t xml:space="preserve">23/07/08 </t>
        </r>
        <r>
          <rPr>
            <sz val="8"/>
            <color indexed="81"/>
            <rFont val="Tahoma"/>
            <family val="2"/>
          </rPr>
          <t>JF approved.</t>
        </r>
      </text>
    </comment>
    <comment ref="D81" authorId="1" shapeId="0" xr:uid="{2E4DF851-5C22-4C46-968D-4766F22E9334}">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82" authorId="0" shapeId="0" xr:uid="{4A616D2A-DB54-48EF-9BC3-20503639D3DB}">
      <text>
        <r>
          <rPr>
            <b/>
            <sz val="8"/>
            <color indexed="81"/>
            <rFont val="Tahoma"/>
            <family val="2"/>
          </rPr>
          <t xml:space="preserve">04/12/06 </t>
        </r>
        <r>
          <rPr>
            <sz val="8"/>
            <color indexed="81"/>
            <rFont val="Tahoma"/>
            <family val="2"/>
          </rPr>
          <t>Checked with J Cowie whether waiver should be permanent instead of temporary and advised not so as waiver for construction phase</t>
        </r>
        <r>
          <rPr>
            <sz val="8"/>
            <color indexed="81"/>
            <rFont val="Tahoma"/>
            <family val="2"/>
          </rPr>
          <t xml:space="preserve">
</t>
        </r>
      </text>
    </comment>
    <comment ref="B83" authorId="0" shapeId="0" xr:uid="{DD26D804-1795-48F5-8682-A30427A8E717}">
      <text>
        <r>
          <rPr>
            <b/>
            <sz val="8"/>
            <color indexed="81"/>
            <rFont val="Tahoma"/>
            <family val="2"/>
          </rPr>
          <t xml:space="preserve">04/12/06 </t>
        </r>
        <r>
          <rPr>
            <sz val="8"/>
            <color indexed="81"/>
            <rFont val="Tahoma"/>
            <family val="2"/>
          </rPr>
          <t>Checked with J Cowie whether waiver should be permanent instead of temporary and advised not so as waiver for construction phase</t>
        </r>
        <r>
          <rPr>
            <sz val="8"/>
            <color indexed="81"/>
            <rFont val="Tahoma"/>
            <family val="2"/>
          </rPr>
          <t xml:space="preserve">
</t>
        </r>
      </text>
    </comment>
    <comment ref="B84" authorId="1" shapeId="0" xr:uid="{55524832-F4F4-4278-814F-0220D84F9E1D}">
      <text>
        <r>
          <rPr>
            <b/>
            <sz val="8"/>
            <color indexed="81"/>
            <rFont val="Tahoma"/>
            <family val="2"/>
          </rPr>
          <t>Issued as Track Waiver no in error see Signalling Waiver no 700/SG/241006/019</t>
        </r>
      </text>
    </comment>
    <comment ref="B85" authorId="1" shapeId="0" xr:uid="{471CE111-CD81-4EF5-B4ED-43468EEE1715}">
      <text>
        <r>
          <rPr>
            <b/>
            <sz val="8"/>
            <color indexed="81"/>
            <rFont val="Tahoma"/>
            <family val="2"/>
          </rPr>
          <t xml:space="preserve">24/10/2006 </t>
        </r>
        <r>
          <rPr>
            <sz val="8"/>
            <color indexed="81"/>
            <rFont val="Tahoma"/>
            <family val="2"/>
          </rPr>
          <t xml:space="preserve">Number requested by Robert Schweiger, SIA for reduction in track centres on passing lanes
</t>
        </r>
        <r>
          <rPr>
            <b/>
            <sz val="8"/>
            <color indexed="81"/>
            <rFont val="Tahoma"/>
            <family val="2"/>
          </rPr>
          <t>6/12/06</t>
        </r>
        <r>
          <rPr>
            <sz val="8"/>
            <color indexed="81"/>
            <rFont val="Tahoma"/>
            <family val="2"/>
          </rPr>
          <t xml:space="preserve"> Emailed Robert for update on status as paperwork not yet received
</t>
        </r>
        <r>
          <rPr>
            <b/>
            <sz val="8"/>
            <color indexed="81"/>
            <rFont val="Tahoma"/>
            <family val="2"/>
          </rPr>
          <t>11/12/06</t>
        </r>
        <r>
          <rPr>
            <sz val="8"/>
            <color indexed="81"/>
            <rFont val="Tahoma"/>
            <family val="2"/>
          </rPr>
          <t xml:space="preserve"> R Schweiger advised EWAF due to be submitted 20/12/06
</t>
        </r>
        <r>
          <rPr>
            <b/>
            <sz val="8"/>
            <color indexed="81"/>
            <rFont val="Tahoma"/>
            <family val="2"/>
          </rPr>
          <t>5/2/07</t>
        </r>
        <r>
          <rPr>
            <sz val="8"/>
            <color indexed="81"/>
            <rFont val="Tahoma"/>
            <family val="2"/>
          </rPr>
          <t xml:space="preserve"> Emailed Robert for update as EWAF still not received.
</t>
        </r>
        <r>
          <rPr>
            <b/>
            <sz val="8"/>
            <color indexed="81"/>
            <rFont val="Tahoma"/>
            <family val="2"/>
          </rPr>
          <t>13/2/07</t>
        </r>
        <r>
          <rPr>
            <sz val="8"/>
            <color indexed="81"/>
            <rFont val="Tahoma"/>
            <family val="2"/>
          </rPr>
          <t xml:space="preserve"> Robert advised reviewing need for this waiver as design changes may cancel requirement for it.
</t>
        </r>
        <r>
          <rPr>
            <b/>
            <sz val="8"/>
            <color indexed="81"/>
            <rFont val="Tahoma"/>
            <family val="2"/>
          </rPr>
          <t>01/05/07</t>
        </r>
        <r>
          <rPr>
            <sz val="8"/>
            <color indexed="81"/>
            <rFont val="Tahoma"/>
            <family val="2"/>
          </rPr>
          <t xml:space="preserve"> Email R Schweiger for update on progress of waiver. R Schweiger advised no longer required as track centres being designed to existing requirements</t>
        </r>
      </text>
    </comment>
    <comment ref="B86" authorId="0" shapeId="0" xr:uid="{2B386319-08F0-4EDE-A182-B1F49464F5C8}">
      <text>
        <r>
          <rPr>
            <b/>
            <sz val="8"/>
            <color indexed="81"/>
            <rFont val="Tahoma"/>
            <family val="2"/>
          </rPr>
          <t>20/06/07</t>
        </r>
        <r>
          <rPr>
            <sz val="8"/>
            <color indexed="81"/>
            <rFont val="Tahoma"/>
            <family val="2"/>
          </rPr>
          <t xml:space="preserve"> Emailed James Kennedy re expiry</t>
        </r>
        <r>
          <rPr>
            <b/>
            <sz val="8"/>
            <color indexed="81"/>
            <rFont val="Tahoma"/>
            <family val="2"/>
          </rPr>
          <t xml:space="preserve">
21/06/07 </t>
        </r>
        <r>
          <rPr>
            <sz val="8"/>
            <color indexed="81"/>
            <rFont val="Tahoma"/>
            <family val="2"/>
          </rPr>
          <t>Anson Segall working on renewal but awaiting signatures</t>
        </r>
        <r>
          <rPr>
            <b/>
            <sz val="8"/>
            <color indexed="81"/>
            <rFont val="Tahoma"/>
            <family val="2"/>
          </rPr>
          <t xml:space="preserve">
25/06/07 </t>
        </r>
        <r>
          <rPr>
            <sz val="8"/>
            <color indexed="81"/>
            <rFont val="Tahoma"/>
            <family val="2"/>
          </rPr>
          <t>Renewal form received from Anson Segall and given to Mark Skanes for authorisation of extension of time to 11/07/07</t>
        </r>
        <r>
          <rPr>
            <sz val="8"/>
            <color indexed="81"/>
            <rFont val="Tahoma"/>
            <family val="2"/>
          </rPr>
          <t xml:space="preserve">
</t>
        </r>
        <r>
          <rPr>
            <b/>
            <sz val="8"/>
            <color indexed="81"/>
            <rFont val="Tahoma"/>
            <family val="2"/>
          </rPr>
          <t xml:space="preserve">29/06/2007 </t>
        </r>
        <r>
          <rPr>
            <sz val="8"/>
            <color indexed="81"/>
            <rFont val="Tahoma"/>
            <family val="2"/>
          </rPr>
          <t xml:space="preserve">Approved for renewal from 18/6/07 to 11/07/07 
</t>
        </r>
        <r>
          <rPr>
            <b/>
            <sz val="8"/>
            <color indexed="81"/>
            <rFont val="Tahoma"/>
            <family val="2"/>
          </rPr>
          <t>09/07/07</t>
        </r>
        <r>
          <rPr>
            <sz val="8"/>
            <color indexed="81"/>
            <rFont val="Tahoma"/>
            <family val="2"/>
          </rPr>
          <t xml:space="preserve"> Emailed Michael Law to remind of pending expiry</t>
        </r>
      </text>
    </comment>
    <comment ref="B87" authorId="1" shapeId="0" xr:uid="{B28D42FF-C92C-4B3C-9C07-CDBF93DC9AD5}">
      <text>
        <r>
          <rPr>
            <b/>
            <sz val="8"/>
            <color indexed="81"/>
            <rFont val="Tahoma"/>
            <family val="2"/>
          </rPr>
          <t>Issued as Track Waiver in error see Signalling Waiver 700/SG/301006/020</t>
        </r>
      </text>
    </comment>
    <comment ref="B88" authorId="0" shapeId="0" xr:uid="{42A92CFA-4470-49A4-8E92-CF9229B86E0A}">
      <text>
        <r>
          <rPr>
            <b/>
            <sz val="8"/>
            <color indexed="81"/>
            <rFont val="Tahoma"/>
            <family val="2"/>
          </rPr>
          <t xml:space="preserve">2/11/06 </t>
        </r>
        <r>
          <rPr>
            <sz val="8"/>
            <color indexed="81"/>
            <rFont val="Tahoma"/>
            <family val="2"/>
          </rPr>
          <t>Waiver not required as change to standard TES 02 is imminent</t>
        </r>
      </text>
    </comment>
    <comment ref="B89" authorId="0" shapeId="0" xr:uid="{60B6085A-9F85-456D-AB39-68832335CFA2}">
      <text>
        <r>
          <rPr>
            <b/>
            <sz val="8"/>
            <color indexed="81"/>
            <rFont val="Tahoma"/>
            <family val="2"/>
          </rPr>
          <t xml:space="preserve">2/11/06 </t>
        </r>
        <r>
          <rPr>
            <sz val="8"/>
            <color indexed="81"/>
            <rFont val="Tahoma"/>
            <family val="2"/>
          </rPr>
          <t>Waiver not required as change to 
Standard TES 02 is imminent</t>
        </r>
      </text>
    </comment>
    <comment ref="B90" authorId="1" shapeId="0" xr:uid="{11D187D1-E042-4BF3-AC9F-BB0573EE1BC4}">
      <text>
        <r>
          <rPr>
            <b/>
            <sz val="8"/>
            <color indexed="81"/>
            <rFont val="Tahoma"/>
            <family val="2"/>
          </rPr>
          <t xml:space="preserve">2/11/06 </t>
        </r>
        <r>
          <rPr>
            <sz val="8"/>
            <color indexed="81"/>
            <rFont val="Tahoma"/>
            <family val="2"/>
          </rPr>
          <t xml:space="preserve">Waiver number sent to Darren Clark re 500m adjustment per ARTC CoP instead of 250m per NSW Stds (per previous discussions with Tim Calver)
</t>
        </r>
        <r>
          <rPr>
            <b/>
            <sz val="8"/>
            <color indexed="81"/>
            <rFont val="Tahoma"/>
            <family val="2"/>
          </rPr>
          <t>30/11/2006</t>
        </r>
        <r>
          <rPr>
            <sz val="8"/>
            <color indexed="81"/>
            <rFont val="Tahoma"/>
            <family val="2"/>
          </rPr>
          <t xml:space="preserve"> Phil Lim - trial is required, prior risk assessment and then submission of waiver
</t>
        </r>
        <r>
          <rPr>
            <b/>
            <sz val="8"/>
            <color indexed="81"/>
            <rFont val="Tahoma"/>
            <family val="2"/>
          </rPr>
          <t>8/1/07</t>
        </r>
        <r>
          <rPr>
            <sz val="8"/>
            <color indexed="81"/>
            <rFont val="Tahoma"/>
            <family val="2"/>
          </rPr>
          <t xml:space="preserve"> Phil Lim rang re all outstanding EWAFs for his area
</t>
        </r>
        <r>
          <rPr>
            <b/>
            <sz val="8"/>
            <color indexed="81"/>
            <rFont val="Tahoma"/>
            <family val="2"/>
          </rPr>
          <t>7/11/07</t>
        </r>
        <r>
          <rPr>
            <sz val="8"/>
            <color indexed="81"/>
            <rFont val="Tahoma"/>
            <family val="2"/>
          </rPr>
          <t xml:space="preserve"> Status changed to "Not Required" as no correspondence received</t>
        </r>
      </text>
    </comment>
    <comment ref="D91" authorId="1" shapeId="0" xr:uid="{A9B81B0C-50E7-4305-A08A-811608736AFD}">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92" authorId="1" shapeId="0" xr:uid="{AAAC69AB-A4E2-4FA1-B7E4-BE7F6B40FE76}">
      <text>
        <r>
          <rPr>
            <b/>
            <sz val="8"/>
            <color indexed="81"/>
            <rFont val="Tahoma"/>
            <family val="2"/>
          </rPr>
          <t xml:space="preserve">3/11/06 </t>
        </r>
        <r>
          <rPr>
            <sz val="8"/>
            <color indexed="81"/>
            <rFont val="Tahoma"/>
            <family val="2"/>
          </rPr>
          <t xml:space="preserve">Waiver number requested by Phil Lim on behalf of Ragu Nathan for 3 monthly detailed walking examinations to be relaxed to 6 or 12 monthly intervals for track sections that have been already installed with 1:4 steel sleepers (will involve CRN)
</t>
        </r>
        <r>
          <rPr>
            <b/>
            <sz val="8"/>
            <color indexed="81"/>
            <rFont val="Tahoma"/>
            <family val="2"/>
          </rPr>
          <t xml:space="preserve">30/11/2006 </t>
        </r>
        <r>
          <rPr>
            <sz val="8"/>
            <color indexed="81"/>
            <rFont val="Tahoma"/>
            <family val="2"/>
          </rPr>
          <t xml:space="preserve">Phil Lim - waiver submission still in progress
</t>
        </r>
        <r>
          <rPr>
            <b/>
            <sz val="8"/>
            <color indexed="81"/>
            <rFont val="Tahoma"/>
            <family val="2"/>
          </rPr>
          <t>8/1/07</t>
        </r>
        <r>
          <rPr>
            <sz val="8"/>
            <color indexed="81"/>
            <rFont val="Tahoma"/>
            <family val="2"/>
          </rPr>
          <t xml:space="preserve"> Phil Lim rang re all outstanding EWAFs in his area
</t>
        </r>
        <r>
          <rPr>
            <b/>
            <sz val="8"/>
            <color indexed="81"/>
            <rFont val="Tahoma"/>
            <family val="2"/>
          </rPr>
          <t xml:space="preserve">7/11/07 </t>
        </r>
        <r>
          <rPr>
            <sz val="8"/>
            <color indexed="81"/>
            <rFont val="Tahoma"/>
            <family val="2"/>
          </rPr>
          <t>Status changed to "Not Required" as no correspondence received</t>
        </r>
      </text>
    </comment>
    <comment ref="B93" authorId="1" shapeId="0" xr:uid="{C7B8216B-E7DF-4459-87E9-08DC25E2C845}">
      <text>
        <r>
          <rPr>
            <b/>
            <sz val="8"/>
            <color indexed="81"/>
            <rFont val="Tahoma"/>
            <family val="2"/>
          </rPr>
          <t xml:space="preserve">03/11/2006 </t>
        </r>
        <r>
          <rPr>
            <sz val="8"/>
            <color indexed="81"/>
            <rFont val="Tahoma"/>
            <family val="2"/>
          </rPr>
          <t xml:space="preserve">Waiver number requested by Phil Lim on behalf of Ragu Nathan for sleeper marking frequency to be relaxed (will involve CRN)
</t>
        </r>
        <r>
          <rPr>
            <b/>
            <sz val="8"/>
            <color indexed="81"/>
            <rFont val="Tahoma"/>
            <family val="2"/>
          </rPr>
          <t xml:space="preserve">30/11/2006 </t>
        </r>
        <r>
          <rPr>
            <sz val="8"/>
            <color indexed="81"/>
            <rFont val="Tahoma"/>
            <family val="2"/>
          </rPr>
          <t xml:space="preserve">Phil Lim - waiver submission still in progress
</t>
        </r>
        <r>
          <rPr>
            <b/>
            <sz val="8"/>
            <color indexed="81"/>
            <rFont val="Tahoma"/>
            <family val="2"/>
          </rPr>
          <t>8/1/07</t>
        </r>
        <r>
          <rPr>
            <sz val="8"/>
            <color indexed="81"/>
            <rFont val="Tahoma"/>
            <family val="2"/>
          </rPr>
          <t xml:space="preserve"> Phil Lim rang re all outstanding EWAFs for his area
</t>
        </r>
        <r>
          <rPr>
            <b/>
            <sz val="8"/>
            <color indexed="81"/>
            <rFont val="Tahoma"/>
            <family val="2"/>
          </rPr>
          <t>7/11/07</t>
        </r>
        <r>
          <rPr>
            <sz val="8"/>
            <color indexed="81"/>
            <rFont val="Tahoma"/>
            <family val="2"/>
          </rPr>
          <t xml:space="preserve"> Status changed to "Not Required" as no correspondence received</t>
        </r>
      </text>
    </comment>
    <comment ref="B95" authorId="0" shapeId="0" xr:uid="{F37B77D5-175F-475F-B27A-FFE9994005AF}">
      <text>
        <r>
          <rPr>
            <b/>
            <sz val="8"/>
            <color indexed="81"/>
            <rFont val="Tahoma"/>
            <family val="2"/>
          </rPr>
          <t xml:space="preserve">29/1/07 </t>
        </r>
        <r>
          <rPr>
            <sz val="8"/>
            <color indexed="81"/>
            <rFont val="Tahoma"/>
            <family val="2"/>
          </rPr>
          <t>EWAF reviewed and type changed from Permanent to Temporary with expiry date 30/6/07 pending review of Dual Gauge Standards (guardrails) by Ian Domleo</t>
        </r>
        <r>
          <rPr>
            <sz val="8"/>
            <color indexed="81"/>
            <rFont val="Tahoma"/>
            <family val="2"/>
          </rPr>
          <t xml:space="preserve">
</t>
        </r>
        <r>
          <rPr>
            <b/>
            <sz val="8"/>
            <color indexed="81"/>
            <rFont val="Tahoma"/>
            <family val="2"/>
          </rPr>
          <t>21/06/07</t>
        </r>
        <r>
          <rPr>
            <sz val="8"/>
            <color indexed="81"/>
            <rFont val="Tahoma"/>
            <family val="2"/>
          </rPr>
          <t xml:space="preserve"> J Cowie extended to 30/09/07 as review not yet completed.
</t>
        </r>
        <r>
          <rPr>
            <b/>
            <sz val="8"/>
            <color indexed="81"/>
            <rFont val="Tahoma"/>
            <family val="2"/>
          </rPr>
          <t>02/07/07</t>
        </r>
        <r>
          <rPr>
            <sz val="8"/>
            <color indexed="81"/>
            <rFont val="Tahoma"/>
            <family val="2"/>
          </rPr>
          <t xml:space="preserve"> I Domleo advised ARTC CoP Supplementary Appendix ETF-00-01 revision published in April 07 covered this issue</t>
        </r>
      </text>
    </comment>
    <comment ref="B96" authorId="2" shapeId="0" xr:uid="{C8D939AB-EB94-4D23-B596-6D87B08AE6C7}">
      <text>
        <r>
          <rPr>
            <b/>
            <sz val="8"/>
            <color indexed="81"/>
            <rFont val="Tahoma"/>
            <family val="2"/>
          </rPr>
          <t xml:space="preserve">11/11/2009 </t>
        </r>
        <r>
          <rPr>
            <sz val="8"/>
            <color indexed="81"/>
            <rFont val="Tahoma"/>
            <family val="2"/>
          </rPr>
          <t xml:space="preserve">Emailed reminder to Robert Taylor
</t>
        </r>
        <r>
          <rPr>
            <b/>
            <sz val="8"/>
            <color indexed="81"/>
            <rFont val="Tahoma"/>
            <family val="2"/>
          </rPr>
          <t xml:space="preserve">11/11/2009 </t>
        </r>
        <r>
          <rPr>
            <sz val="8"/>
            <color indexed="81"/>
            <rFont val="Tahoma"/>
            <family val="2"/>
          </rPr>
          <t xml:space="preserve">Robert Taylor informed that waiver will need to be extended as the GIJs are still in track. He will eventually apply for type approval.
</t>
        </r>
        <r>
          <rPr>
            <b/>
            <sz val="8"/>
            <color indexed="81"/>
            <rFont val="Tahoma"/>
            <family val="2"/>
          </rPr>
          <t xml:space="preserve">19/07/2010 </t>
        </r>
        <r>
          <rPr>
            <sz val="8"/>
            <color indexed="81"/>
            <rFont val="Tahoma"/>
            <family val="2"/>
          </rPr>
          <t xml:space="preserve">Prepared draft renewal for review by Robert Taylor. Highlighted by R&amp;SC as expired waiver that needs urgent attention. 
</t>
        </r>
        <r>
          <rPr>
            <b/>
            <sz val="8"/>
            <color indexed="81"/>
            <rFont val="Tahoma"/>
            <family val="2"/>
          </rPr>
          <t xml:space="preserve">20/07/2010 </t>
        </r>
        <r>
          <rPr>
            <sz val="8"/>
            <color indexed="81"/>
            <rFont val="Tahoma"/>
            <family val="2"/>
          </rPr>
          <t xml:space="preserve">Bob returned revised renewal. Approved by John Furness. Renewed from 10/11/09 to 09/11/11 
</t>
        </r>
        <r>
          <rPr>
            <b/>
            <sz val="8"/>
            <color indexed="81"/>
            <rFont val="Tahoma"/>
            <family val="2"/>
          </rPr>
          <t xml:space="preserve">09/08/2011 </t>
        </r>
        <r>
          <rPr>
            <sz val="8"/>
            <color indexed="81"/>
            <rFont val="Tahoma"/>
            <family val="2"/>
          </rPr>
          <t xml:space="preserve">Emailed Bob to advise waiver is expiring 9 November so needs to start preparing Type Approval docs so it can be approved prior to waiver expiring. Bob replied and confirmed he will start on this - they have about 3 of the 7 test GIJ's still in the track.
</t>
        </r>
        <r>
          <rPr>
            <b/>
            <sz val="8"/>
            <color indexed="81"/>
            <rFont val="Tahoma"/>
            <family val="2"/>
          </rPr>
          <t xml:space="preserve">24/11/2011 </t>
        </r>
        <r>
          <rPr>
            <sz val="8"/>
            <color indexed="81"/>
            <rFont val="Tahoma"/>
            <family val="2"/>
          </rPr>
          <t xml:space="preserve">Emailed Bob reminder that waiver expired - if still in track we need type approval.
</t>
        </r>
        <r>
          <rPr>
            <b/>
            <sz val="8"/>
            <color indexed="81"/>
            <rFont val="Tahoma"/>
            <family val="2"/>
          </rPr>
          <t xml:space="preserve">30/11/2011 </t>
        </r>
        <r>
          <rPr>
            <sz val="8"/>
            <color indexed="81"/>
            <rFont val="Tahoma"/>
            <family val="2"/>
          </rPr>
          <t xml:space="preserve">Bob Taylor confirmed that he has reviewed tonnages on these remaining joints and only a marginal increase in life over a standard joint before insert has separated from parent rail, but the GIJ with 4mm insulator does have potential to reduce the impact load being generated. Unable to progress TA right now, need a field visit to photograph remaining GIJ's, collate technical and financial benefits - esp Kooragang Island. Asked Paul Said to update s drive with latet photo's etc. Gerard or Clinton will need to designate someone to pursue TA.
</t>
        </r>
        <r>
          <rPr>
            <b/>
            <sz val="8"/>
            <color indexed="81"/>
            <rFont val="Tahoma"/>
            <family val="2"/>
          </rPr>
          <t xml:space="preserve">31/07/2012 </t>
        </r>
        <r>
          <rPr>
            <sz val="8"/>
            <color indexed="81"/>
            <rFont val="Tahoma"/>
            <family val="2"/>
          </rPr>
          <t xml:space="preserve">Emailed Scott Chapman - John Furness has advised no extensions on expired waiver so type approval needs to be submitted asap.
</t>
        </r>
        <r>
          <rPr>
            <b/>
            <sz val="8"/>
            <color indexed="81"/>
            <rFont val="Tahoma"/>
            <family val="2"/>
          </rPr>
          <t>14/08/2012</t>
        </r>
        <r>
          <rPr>
            <sz val="8"/>
            <color indexed="81"/>
            <rFont val="Tahoma"/>
            <family val="2"/>
          </rPr>
          <t xml:space="preserve"> Kandiah Nithiyananthan is person that will be responsible for all waivers within the Hunter Valley Corridor.
</t>
        </r>
        <r>
          <rPr>
            <b/>
            <sz val="8"/>
            <color indexed="81"/>
            <rFont val="Tahoma"/>
            <family val="2"/>
          </rPr>
          <t xml:space="preserve">20/08/2012 </t>
        </r>
        <r>
          <rPr>
            <sz val="8"/>
            <color indexed="81"/>
            <rFont val="Tahoma"/>
            <family val="2"/>
          </rPr>
          <t xml:space="preserve">Received request from Scott Chapman to extend the waiver for 12 months until CRC research is complete to see if type approval is feasible.
John Furness cannot extend waiver for another 12 months. If these have been in track for 4 years they are either tested as reliable, if not, they need to be removed. A waiver can be arranged for a maximum of 6 months to arrange to have them removed.
</t>
        </r>
        <r>
          <rPr>
            <b/>
            <sz val="8"/>
            <color indexed="81"/>
            <rFont val="Tahoma"/>
            <family val="2"/>
          </rPr>
          <t xml:space="preserve">22/08/2012 </t>
        </r>
        <r>
          <rPr>
            <sz val="8"/>
            <color indexed="81"/>
            <rFont val="Tahoma"/>
            <family val="2"/>
          </rPr>
          <t xml:space="preserve">Received request to close out from Kandiah Nithiyananthan with signature from Paul Said. Emailed Kandiah to confirm if all of these have been removed from track and that none will be installed until a full type approval application is submitted and approved.
Awaiting confirmation that all GIJ's have been removed from track before waiver can be closed out...
</t>
        </r>
        <r>
          <rPr>
            <b/>
            <sz val="8"/>
            <color indexed="81"/>
            <rFont val="Tahoma"/>
            <family val="2"/>
          </rPr>
          <t xml:space="preserve">25/09/2013 </t>
        </r>
        <r>
          <rPr>
            <sz val="8"/>
            <color indexed="81"/>
            <rFont val="Tahoma"/>
            <family val="2"/>
          </rPr>
          <t xml:space="preserve">Emailed Kandiah to check if he can confirm that there are no GIJ's left in track as close out statement says "trial completed" but as type approval not being pursued, we need to confirm they have all been removed from track. Kandiah forwarded to Paul Said and Gunanaratnam Jayakumar for confirmation...
</t>
        </r>
        <r>
          <rPr>
            <b/>
            <sz val="8"/>
            <color indexed="81"/>
            <rFont val="Tahoma"/>
            <family val="2"/>
          </rPr>
          <t xml:space="preserve">10/11/2014 </t>
        </r>
        <r>
          <rPr>
            <sz val="8"/>
            <color indexed="81"/>
            <rFont val="Tahoma"/>
            <family val="2"/>
          </rPr>
          <t xml:space="preserve">Kandiah followed up on close out of this expired waiver. Advised Kandiah that we have not received confirmation that all GIJ's have been removed from track. Kandiah followed up with the HV TM's and seems there are still possible GIJ's in track at some locations so directive required to remove the GIJ's from track so waiver can be closed.
</t>
        </r>
        <r>
          <rPr>
            <b/>
            <sz val="8"/>
            <color indexed="81"/>
            <rFont val="Tahoma"/>
            <family val="2"/>
          </rPr>
          <t xml:space="preserve">02/02/2015 </t>
        </r>
        <r>
          <rPr>
            <sz val="8"/>
            <color indexed="81"/>
            <rFont val="Tahoma"/>
            <family val="2"/>
          </rPr>
          <t xml:space="preserve">Ian Maydew advised he has received confirmation that the last GIJ's have been removed from track.
</t>
        </r>
        <r>
          <rPr>
            <b/>
            <sz val="8"/>
            <color indexed="81"/>
            <rFont val="Tahoma"/>
            <family val="2"/>
          </rPr>
          <t xml:space="preserve">03/02/2015 </t>
        </r>
        <r>
          <rPr>
            <sz val="8"/>
            <color indexed="81"/>
            <rFont val="Tahoma"/>
            <family val="2"/>
          </rPr>
          <t xml:space="preserve">Emailed Greg Riches to confirm his agreement to close out waiver.
</t>
        </r>
        <r>
          <rPr>
            <b/>
            <sz val="8"/>
            <color indexed="81"/>
            <rFont val="Tahoma"/>
            <family val="2"/>
          </rPr>
          <t xml:space="preserve">06/02/2015 </t>
        </r>
        <r>
          <rPr>
            <sz val="8"/>
            <color indexed="81"/>
            <rFont val="Tahoma"/>
            <family val="2"/>
          </rPr>
          <t xml:space="preserve">Mandy Souey provided endorsement from Greg to close out waiver. (JF to approve)
</t>
        </r>
        <r>
          <rPr>
            <b/>
            <sz val="8"/>
            <color indexed="81"/>
            <rFont val="Tahoma"/>
            <family val="2"/>
          </rPr>
          <t xml:space="preserve">13/02/2015 </t>
        </r>
        <r>
          <rPr>
            <sz val="8"/>
            <color indexed="81"/>
            <rFont val="Tahoma"/>
            <family val="2"/>
          </rPr>
          <t xml:space="preserve">John Furness approved close out.
</t>
        </r>
      </text>
    </comment>
    <comment ref="B98" authorId="1" shapeId="0" xr:uid="{E842EC1C-E0D0-4F3C-889A-BFCFC5BA4CFC}">
      <text>
        <r>
          <rPr>
            <b/>
            <sz val="8"/>
            <color indexed="81"/>
            <rFont val="Tahoma"/>
            <family val="2"/>
          </rPr>
          <t xml:space="preserve">14/11/2006 </t>
        </r>
        <r>
          <rPr>
            <sz val="8"/>
            <color indexed="81"/>
            <rFont val="Tahoma"/>
            <family val="2"/>
          </rPr>
          <t xml:space="preserve">Waiver number requested by Bob Taylor to reduce ballast depth to 150mm under sleeper at select locations on Melb-Bris corridor to maintain structure clearances (re installation of new heavy duty fast clip)
</t>
        </r>
        <r>
          <rPr>
            <b/>
            <sz val="8"/>
            <color indexed="81"/>
            <rFont val="Tahoma"/>
            <family val="2"/>
          </rPr>
          <t xml:space="preserve">14/11/2006 </t>
        </r>
        <r>
          <rPr>
            <sz val="8"/>
            <color indexed="81"/>
            <rFont val="Tahoma"/>
            <family val="2"/>
          </rPr>
          <t xml:space="preserve">Waiver received from Bob Taylor. Submitted to John Cowie for review
</t>
        </r>
        <r>
          <rPr>
            <b/>
            <sz val="8"/>
            <color indexed="81"/>
            <rFont val="Tahoma"/>
            <family val="2"/>
          </rPr>
          <t xml:space="preserve">14/11/2006 </t>
        </r>
        <r>
          <rPr>
            <sz val="8"/>
            <color indexed="81"/>
            <rFont val="Tahoma"/>
            <family val="2"/>
          </rPr>
          <t xml:space="preserve">John Cowie requested list of locations and risk assessment before approval can be considered
</t>
        </r>
        <r>
          <rPr>
            <b/>
            <sz val="8"/>
            <color indexed="81"/>
            <rFont val="Tahoma"/>
            <family val="2"/>
          </rPr>
          <t>15/11/06</t>
        </r>
        <r>
          <rPr>
            <sz val="8"/>
            <color indexed="81"/>
            <rFont val="Tahoma"/>
            <family val="2"/>
          </rPr>
          <t xml:space="preserve"> Bob Taylor emailed to advise will supply list of locations when available
</t>
        </r>
        <r>
          <rPr>
            <b/>
            <sz val="8"/>
            <color indexed="81"/>
            <rFont val="Tahoma"/>
            <family val="2"/>
          </rPr>
          <t xml:space="preserve">15/06/07 </t>
        </r>
        <r>
          <rPr>
            <sz val="8"/>
            <color indexed="81"/>
            <rFont val="Tahoma"/>
            <family val="2"/>
          </rPr>
          <t>No longer required as T Calver submitting new waiver which replaces this one see 600/TR/150607/102</t>
        </r>
      </text>
    </comment>
    <comment ref="B99" authorId="0" shapeId="0" xr:uid="{FF05BD81-F414-452B-ACD5-AF251E3A7688}">
      <text>
        <r>
          <rPr>
            <b/>
            <sz val="8"/>
            <color indexed="81"/>
            <rFont val="Tahoma"/>
            <family val="2"/>
          </rPr>
          <t xml:space="preserve">16/04/07 </t>
        </r>
        <r>
          <rPr>
            <sz val="8"/>
            <color indexed="81"/>
            <rFont val="Tahoma"/>
            <family val="2"/>
          </rPr>
          <t>KB confirmed with Peter Milton by email that waiver relates to full width of ballast including shoulder</t>
        </r>
        <r>
          <rPr>
            <sz val="8"/>
            <color indexed="81"/>
            <rFont val="Tahoma"/>
            <family val="2"/>
          </rPr>
          <t xml:space="preserve">
</t>
        </r>
      </text>
    </comment>
    <comment ref="D99" authorId="1" shapeId="0" xr:uid="{FD293E8A-1E81-4942-A5DE-21C91D452A8E}">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00" authorId="6" shapeId="0" xr:uid="{8C70C5C2-09EC-40E4-975E-3B6941CF4743}">
      <text>
        <r>
          <rPr>
            <b/>
            <sz val="8"/>
            <color indexed="81"/>
            <rFont val="Tahoma"/>
            <family val="2"/>
          </rPr>
          <t xml:space="preserve">27/02/2007 </t>
        </r>
        <r>
          <rPr>
            <sz val="8"/>
            <color indexed="81"/>
            <rFont val="Tahoma"/>
            <family val="2"/>
          </rPr>
          <t xml:space="preserve">Waiver renewed from 01/03/2007 to 30/06/2007 per Bob Taylor
</t>
        </r>
        <r>
          <rPr>
            <b/>
            <sz val="8"/>
            <color indexed="81"/>
            <rFont val="Tahoma"/>
            <family val="2"/>
          </rPr>
          <t>09/03/2007</t>
        </r>
        <r>
          <rPr>
            <sz val="8"/>
            <color indexed="81"/>
            <rFont val="Tahoma"/>
            <family val="2"/>
          </rPr>
          <t xml:space="preserve"> Waiver extended to include Broadmeadow (mains) to Qld border per request from Bob Taylor. Renumbered 600/TR/271106/064a
</t>
        </r>
        <r>
          <rPr>
            <b/>
            <sz val="8"/>
            <color indexed="81"/>
            <rFont val="Tahoma"/>
            <family val="2"/>
          </rPr>
          <t>21/06/07</t>
        </r>
        <r>
          <rPr>
            <sz val="8"/>
            <color indexed="81"/>
            <rFont val="Tahoma"/>
            <family val="2"/>
          </rPr>
          <t xml:space="preserve"> J Cowie extended to 30/09/07
</t>
        </r>
        <r>
          <rPr>
            <b/>
            <sz val="8"/>
            <color indexed="81"/>
            <rFont val="Tahoma"/>
            <family val="2"/>
          </rPr>
          <t xml:space="preserve">03/07/2007 </t>
        </r>
        <r>
          <rPr>
            <sz val="8"/>
            <color indexed="81"/>
            <rFont val="Tahoma"/>
            <family val="2"/>
          </rPr>
          <t xml:space="preserve">Waiver can be closed as North-South Upgrade works should be done to construction stds which say 38 degreess. Minor changes to construction stds required to remove reference to NSW stds which say 35 degrees. KB sent details to TC to review prior to sending all proposed changes to Duncan for direction re minor changes to stds
</t>
        </r>
        <r>
          <rPr>
            <b/>
            <sz val="8"/>
            <color indexed="81"/>
            <rFont val="Tahoma"/>
            <family val="2"/>
          </rPr>
          <t>08/08/2007</t>
        </r>
        <r>
          <rPr>
            <sz val="8"/>
            <color indexed="81"/>
            <rFont val="Tahoma"/>
            <family val="2"/>
          </rPr>
          <t xml:space="preserve"> Waiver closed out by Tim Calver - change to Construction Stds imminent
</t>
        </r>
        <r>
          <rPr>
            <b/>
            <sz val="8"/>
            <color indexed="81"/>
            <rFont val="Tahoma"/>
            <family val="2"/>
          </rPr>
          <t xml:space="preserve">09/08/2007 </t>
        </r>
        <r>
          <rPr>
            <sz val="8"/>
            <color indexed="81"/>
            <rFont val="Tahoma"/>
            <family val="2"/>
          </rPr>
          <t>Waiver status changed back to active per Duncan McLeod as this waiver is the only place that shows tolerance of +/- 5 degrees C. Changes to construction standards will now include this tolerance and when approved this waiver can be closed out again.</t>
        </r>
      </text>
    </comment>
    <comment ref="B101" authorId="1" shapeId="0" xr:uid="{C84E819E-6539-473B-A9A2-10EB1CDBAC30}">
      <text>
        <r>
          <rPr>
            <b/>
            <sz val="8"/>
            <color indexed="81"/>
            <rFont val="Tahoma"/>
            <family val="2"/>
          </rPr>
          <t xml:space="preserve">30/11/2006 </t>
        </r>
        <r>
          <rPr>
            <sz val="8"/>
            <color indexed="81"/>
            <rFont val="Tahoma"/>
            <family val="2"/>
          </rPr>
          <t xml:space="preserve">Waiver requested by Dave Dowd, Transfield for head wear limit at 6 locations
</t>
        </r>
        <r>
          <rPr>
            <b/>
            <sz val="8"/>
            <color indexed="81"/>
            <rFont val="Tahoma"/>
            <family val="2"/>
          </rPr>
          <t>01/05/07</t>
        </r>
        <r>
          <rPr>
            <sz val="8"/>
            <color indexed="81"/>
            <rFont val="Tahoma"/>
            <family val="2"/>
          </rPr>
          <t xml:space="preserve"> Emailed Ben Leske for update on waiver status
</t>
        </r>
        <r>
          <rPr>
            <b/>
            <sz val="8"/>
            <color indexed="81"/>
            <rFont val="Tahoma"/>
            <family val="2"/>
          </rPr>
          <t xml:space="preserve">14/08/2007 </t>
        </r>
        <r>
          <rPr>
            <sz val="8"/>
            <color indexed="81"/>
            <rFont val="Tahoma"/>
            <family val="2"/>
          </rPr>
          <t>Waiver not required - duplication of waiver number 100/TR/050707/107</t>
        </r>
      </text>
    </comment>
    <comment ref="B102" authorId="1" shapeId="0" xr:uid="{927A11B0-8965-4048-94FA-C39532A9B5B3}">
      <text>
        <r>
          <rPr>
            <b/>
            <sz val="8"/>
            <color indexed="81"/>
            <rFont val="Tahoma"/>
            <family val="2"/>
          </rPr>
          <t xml:space="preserve">06/06/2006 </t>
        </r>
        <r>
          <rPr>
            <sz val="8"/>
            <color indexed="81"/>
            <rFont val="Tahoma"/>
            <family val="2"/>
          </rPr>
          <t xml:space="preserve">Waiver number requested by Robert Schweiger for track centres (Tottenham to Junee)
</t>
        </r>
        <r>
          <rPr>
            <b/>
            <sz val="8"/>
            <color indexed="81"/>
            <rFont val="Tahoma"/>
            <family val="2"/>
          </rPr>
          <t>11/12/06</t>
        </r>
        <r>
          <rPr>
            <sz val="8"/>
            <color indexed="81"/>
            <rFont val="Tahoma"/>
            <family val="2"/>
          </rPr>
          <t xml:space="preserve"> R Schweiger advised EWAF due to be submitted 17/1/07
</t>
        </r>
        <r>
          <rPr>
            <b/>
            <sz val="8"/>
            <color indexed="81"/>
            <rFont val="Tahoma"/>
            <family val="2"/>
          </rPr>
          <t xml:space="preserve">01/05/07 </t>
        </r>
        <r>
          <rPr>
            <sz val="8"/>
            <color indexed="81"/>
            <rFont val="Tahoma"/>
            <family val="2"/>
          </rPr>
          <t xml:space="preserve">Emailed R Schweiger for update on progress of waiver. R Schweiger advised should be submitted in about a week
</t>
        </r>
        <r>
          <rPr>
            <b/>
            <sz val="8"/>
            <color indexed="81"/>
            <rFont val="Tahoma"/>
            <family val="2"/>
          </rPr>
          <t>7/11/07</t>
        </r>
        <r>
          <rPr>
            <sz val="8"/>
            <color indexed="81"/>
            <rFont val="Tahoma"/>
            <family val="2"/>
          </rPr>
          <t xml:space="preserve"> Status changed to "Not Required" as no correspondence received
</t>
        </r>
        <r>
          <rPr>
            <b/>
            <sz val="8"/>
            <color indexed="81"/>
            <rFont val="Tahoma"/>
            <family val="2"/>
          </rPr>
          <t>22/07/08</t>
        </r>
        <r>
          <rPr>
            <sz val="8"/>
            <color indexed="81"/>
            <rFont val="Tahoma"/>
            <family val="2"/>
          </rPr>
          <t xml:space="preserve"> Steve Garner has responded to Greg Iro that he can not sign waiver in present form and further work required.
</t>
        </r>
        <r>
          <rPr>
            <b/>
            <sz val="8"/>
            <color indexed="81"/>
            <rFont val="Tahoma"/>
            <family val="2"/>
          </rPr>
          <t>30/07/08</t>
        </r>
        <r>
          <rPr>
            <sz val="8"/>
            <color indexed="81"/>
            <rFont val="Tahoma"/>
            <family val="2"/>
          </rPr>
          <t xml:space="preserve"> Signed waiver application received from Greg Iro
</t>
        </r>
        <r>
          <rPr>
            <b/>
            <sz val="8"/>
            <color indexed="81"/>
            <rFont val="Tahoma"/>
            <family val="2"/>
          </rPr>
          <t>04/08/08</t>
        </r>
        <r>
          <rPr>
            <sz val="8"/>
            <color indexed="81"/>
            <rFont val="Tahoma"/>
            <family val="2"/>
          </rPr>
          <t xml:space="preserve">  JF discussed with RT who advised he would need to discuss with Phil Campbell
</t>
        </r>
        <r>
          <rPr>
            <b/>
            <sz val="8"/>
            <color indexed="81"/>
            <rFont val="Tahoma"/>
            <family val="2"/>
          </rPr>
          <t>06/08/08</t>
        </r>
        <r>
          <rPr>
            <sz val="8"/>
            <color indexed="81"/>
            <rFont val="Tahoma"/>
            <family val="2"/>
          </rPr>
          <t xml:space="preserve"> JF discussed with PC and decided to submit to Sep SC Meeting. Advised G Iro of outcome of discussion by email</t>
        </r>
      </text>
    </comment>
    <comment ref="D102" authorId="1" shapeId="0" xr:uid="{9762634B-25CE-4593-BF26-CD32B169E9FC}">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03" authorId="1" shapeId="0" xr:uid="{2F82D8D3-B5CB-4E0D-88F0-C2CEAD2C5CEA}">
      <text>
        <r>
          <rPr>
            <b/>
            <sz val="8"/>
            <color indexed="81"/>
            <rFont val="Tahoma"/>
            <family val="2"/>
          </rPr>
          <t>08/12/2006</t>
        </r>
        <r>
          <rPr>
            <sz val="8"/>
            <color indexed="81"/>
            <rFont val="Tahoma"/>
            <family val="2"/>
          </rPr>
          <t xml:space="preserve"> Waiver number requested by Hassan Elaina for West re changing monthly front of train examination to yearly when trains are running
</t>
        </r>
        <r>
          <rPr>
            <b/>
            <sz val="8"/>
            <color indexed="81"/>
            <rFont val="Tahoma"/>
            <family val="2"/>
          </rPr>
          <t xml:space="preserve">08/12/2006 </t>
        </r>
        <r>
          <rPr>
            <sz val="8"/>
            <color indexed="81"/>
            <rFont val="Tahoma"/>
            <family val="2"/>
          </rPr>
          <t xml:space="preserve">Waiver received and approved in principle by John Cowie pending formal approval by RIC via Alex MacKenzie.
</t>
        </r>
        <r>
          <rPr>
            <b/>
            <sz val="8"/>
            <color indexed="81"/>
            <rFont val="Tahoma"/>
            <family val="2"/>
          </rPr>
          <t xml:space="preserve">03/01/2007 </t>
        </r>
        <r>
          <rPr>
            <sz val="8"/>
            <color indexed="81"/>
            <rFont val="Tahoma"/>
            <family val="2"/>
          </rPr>
          <t xml:space="preserve">Peter Micenko would like to extend this waiver to include additional lines in south and west as drought is quite widespread. Peter will redo original waiver form which will have to be resubmitted to RIC via Alex MacKenzie.
</t>
        </r>
        <r>
          <rPr>
            <b/>
            <sz val="8"/>
            <color indexed="81"/>
            <rFont val="Tahoma"/>
            <family val="2"/>
          </rPr>
          <t>04/01/2007</t>
        </r>
        <r>
          <rPr>
            <sz val="8"/>
            <color indexed="81"/>
            <rFont val="Tahoma"/>
            <family val="2"/>
          </rPr>
          <t xml:space="preserve"> Revision B of waiver sent to Alex MacKenzie for approval by RIC 
</t>
        </r>
        <r>
          <rPr>
            <b/>
            <sz val="8"/>
            <color indexed="81"/>
            <rFont val="Tahoma"/>
            <family val="2"/>
          </rPr>
          <t xml:space="preserve">12/03/2009 </t>
        </r>
        <r>
          <rPr>
            <sz val="8"/>
            <color indexed="81"/>
            <rFont val="Tahoma"/>
            <family val="2"/>
          </rPr>
          <t xml:space="preserve">Emailed Scott Chapman asking if still required.
</t>
        </r>
        <r>
          <rPr>
            <b/>
            <sz val="8"/>
            <color indexed="81"/>
            <rFont val="Tahoma"/>
            <family val="2"/>
          </rPr>
          <t xml:space="preserve">21/04/2011 </t>
        </r>
        <r>
          <rPr>
            <sz val="8"/>
            <color indexed="81"/>
            <rFont val="Tahoma"/>
            <family val="2"/>
          </rPr>
          <t>Trevor Watkins advised EWAF not required. All FoT insp MST's shall be completed and cancelled only if there are no available trains.</t>
        </r>
      </text>
    </comment>
    <comment ref="B104" authorId="6" shapeId="0" xr:uid="{13B0E4DB-DB39-4B5D-820D-EDCFC3C4F54A}">
      <text>
        <r>
          <rPr>
            <b/>
            <sz val="8"/>
            <color indexed="81"/>
            <rFont val="Tahoma"/>
            <family val="2"/>
          </rPr>
          <t xml:space="preserve">05/02/2007 </t>
        </r>
        <r>
          <rPr>
            <sz val="8"/>
            <color indexed="81"/>
            <rFont val="Tahoma"/>
            <family val="2"/>
          </rPr>
          <t xml:space="preserve">Approved by John Cowie for Lease only. Approval by RIC for CRN requested today via Alex MacKenzie
</t>
        </r>
        <r>
          <rPr>
            <b/>
            <sz val="8"/>
            <color indexed="81"/>
            <rFont val="Tahoma"/>
            <family val="2"/>
          </rPr>
          <t xml:space="preserve">17/12/2009 </t>
        </r>
        <r>
          <rPr>
            <sz val="8"/>
            <color indexed="81"/>
            <rFont val="Tahoma"/>
            <family val="2"/>
          </rPr>
          <t xml:space="preserve">Renewal request rec'd from Neil Sheedy. Submitted to John Furness for approval.
</t>
        </r>
        <r>
          <rPr>
            <b/>
            <sz val="8"/>
            <color indexed="81"/>
            <rFont val="Tahoma"/>
            <family val="2"/>
          </rPr>
          <t xml:space="preserve">18/12/2009 </t>
        </r>
        <r>
          <rPr>
            <sz val="8"/>
            <color indexed="81"/>
            <rFont val="Tahoma"/>
            <family val="2"/>
          </rPr>
          <t xml:space="preserve">Renewed from 01/01/2010 and changed to Permanent
</t>
        </r>
        <r>
          <rPr>
            <b/>
            <sz val="8"/>
            <color indexed="81"/>
            <rFont val="Tahoma"/>
            <family val="2"/>
          </rPr>
          <t>28/01/2010 John Furness has original copy of this waiver as Wayne James had issues with it and John needs to discuss further with Neil Sheedy (possibly needs to be reissued with approval conditions). Note that CRN want to renew 083</t>
        </r>
      </text>
    </comment>
    <comment ref="D104" authorId="1" shapeId="0" xr:uid="{755EBE59-0D63-451B-A268-75948D38DA9B}">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05" authorId="6" shapeId="0" xr:uid="{EA129814-1480-4446-A5C1-6848591B4FC6}">
      <text>
        <r>
          <rPr>
            <b/>
            <sz val="8"/>
            <color indexed="81"/>
            <rFont val="Tahoma"/>
            <family val="2"/>
          </rPr>
          <t xml:space="preserve">19/12/2006 </t>
        </r>
        <r>
          <rPr>
            <sz val="8"/>
            <color indexed="81"/>
            <rFont val="Tahoma"/>
            <family val="2"/>
          </rPr>
          <t xml:space="preserve">Waiver form received from Chris Puslednik for operations of trains with loaded G class vehicles at speeds up to 80 km per along the Up Main between 235.833km to 224.016km and 258.434km to 245.595km (re TDS 11) in Hunter Valley. To submit to John Cowie on 21/12/2006 when he returns from Sydney
</t>
        </r>
        <r>
          <rPr>
            <b/>
            <sz val="8"/>
            <color indexed="81"/>
            <rFont val="Tahoma"/>
            <family val="2"/>
          </rPr>
          <t xml:space="preserve">21/12/2006 </t>
        </r>
        <r>
          <rPr>
            <sz val="8"/>
            <color indexed="81"/>
            <rFont val="Tahoma"/>
            <family val="2"/>
          </rPr>
          <t xml:space="preserve">Submitted waiver to John Cowie for consideration
</t>
        </r>
        <r>
          <rPr>
            <b/>
            <sz val="8"/>
            <color indexed="81"/>
            <rFont val="Tahoma"/>
            <family val="2"/>
          </rPr>
          <t xml:space="preserve">05/01/2007 </t>
        </r>
        <r>
          <rPr>
            <sz val="8"/>
            <color indexed="81"/>
            <rFont val="Tahoma"/>
            <family val="2"/>
          </rPr>
          <t xml:space="preserve">John Cowie still considering
</t>
        </r>
        <r>
          <rPr>
            <b/>
            <sz val="8"/>
            <color indexed="81"/>
            <rFont val="Tahoma"/>
            <family val="2"/>
          </rPr>
          <t>8/01/07</t>
        </r>
        <r>
          <rPr>
            <sz val="8"/>
            <color indexed="81"/>
            <rFont val="Tahoma"/>
            <family val="2"/>
          </rPr>
          <t xml:space="preserve"> Phil Lim rang re all outstanding EWAFs for his area
</t>
        </r>
        <r>
          <rPr>
            <b/>
            <sz val="8"/>
            <color indexed="81"/>
            <rFont val="Tahoma"/>
            <family val="2"/>
          </rPr>
          <t xml:space="preserve">09/01/2007 </t>
        </r>
        <r>
          <rPr>
            <sz val="8"/>
            <color indexed="81"/>
            <rFont val="Tahoma"/>
            <family val="2"/>
          </rPr>
          <t xml:space="preserve">John Cowie discussed with Ross Gill as this needs to be a TOC Waiver instead of a standards waiver. JC has reviewed technical assessment, risk assessment and proposed works and supports the granting of a TOC Waiver. Paperwork filed with standards waivers and Chris Puslednik to supply other supporting information relevant to the project for our records </t>
        </r>
      </text>
    </comment>
    <comment ref="B106" authorId="6" shapeId="0" xr:uid="{83699AD0-125E-4714-823C-733C55D14B10}">
      <text>
        <r>
          <rPr>
            <b/>
            <sz val="8"/>
            <color indexed="81"/>
            <rFont val="Tahoma"/>
            <family val="2"/>
          </rPr>
          <t xml:space="preserve">02/01/2007 </t>
        </r>
        <r>
          <rPr>
            <sz val="8"/>
            <color indexed="81"/>
            <rFont val="Tahoma"/>
            <family val="2"/>
          </rPr>
          <t xml:space="preserve">Number requested by Peter Micenko for Wallendbeen to Harden to install concrete sleepered track at 1500mm spacing
</t>
        </r>
        <r>
          <rPr>
            <b/>
            <sz val="8"/>
            <color indexed="81"/>
            <rFont val="Tahoma"/>
            <family val="2"/>
          </rPr>
          <t xml:space="preserve">02/01/2007 </t>
        </r>
        <r>
          <rPr>
            <sz val="8"/>
            <color indexed="81"/>
            <rFont val="Tahoma"/>
            <family val="2"/>
          </rPr>
          <t xml:space="preserve">Waiver submitted to John Cowie via email
</t>
        </r>
        <r>
          <rPr>
            <b/>
            <sz val="8"/>
            <color indexed="81"/>
            <rFont val="Tahoma"/>
            <family val="2"/>
          </rPr>
          <t xml:space="preserve">02/01/2007 </t>
        </r>
        <r>
          <rPr>
            <sz val="8"/>
            <color indexed="81"/>
            <rFont val="Tahoma"/>
            <family val="2"/>
          </rPr>
          <t>John Cowie advised that waiver is not required as standard was amended to 667mm spacing (1500 per km) in May 2006</t>
        </r>
      </text>
    </comment>
    <comment ref="B107" authorId="6" shapeId="0" xr:uid="{2736D4F6-6ECE-4F5F-9DAC-2782E447297B}">
      <text>
        <r>
          <rPr>
            <b/>
            <sz val="8"/>
            <color indexed="81"/>
            <rFont val="Tahoma"/>
            <family val="2"/>
          </rPr>
          <t xml:space="preserve">02/01/2007 </t>
        </r>
        <r>
          <rPr>
            <sz val="8"/>
            <color indexed="81"/>
            <rFont val="Tahoma"/>
            <family val="2"/>
          </rPr>
          <t xml:space="preserve">Number requested by Peter Micenko for Wallendbeen to Harden for non standard rail adjustment
</t>
        </r>
        <r>
          <rPr>
            <b/>
            <sz val="8"/>
            <color indexed="81"/>
            <rFont val="Tahoma"/>
            <family val="2"/>
          </rPr>
          <t>01/05/07</t>
        </r>
        <r>
          <rPr>
            <sz val="8"/>
            <color indexed="81"/>
            <rFont val="Tahoma"/>
            <family val="2"/>
          </rPr>
          <t xml:space="preserve"> Emailed P Micenko for status of waiver. Has asked Hassan to complete EWAF &amp; risk assessment and forward within a week
</t>
        </r>
        <r>
          <rPr>
            <b/>
            <sz val="8"/>
            <color indexed="81"/>
            <rFont val="Tahoma"/>
            <family val="2"/>
          </rPr>
          <t xml:space="preserve">11/03/2009 </t>
        </r>
        <r>
          <rPr>
            <sz val="8"/>
            <color indexed="81"/>
            <rFont val="Tahoma"/>
            <family val="2"/>
          </rPr>
          <t xml:space="preserve">Emailed Hassan asking if still required
</t>
        </r>
        <r>
          <rPr>
            <b/>
            <sz val="8"/>
            <color indexed="81"/>
            <rFont val="Tahoma"/>
            <family val="2"/>
          </rPr>
          <t xml:space="preserve">12/03/2009 </t>
        </r>
        <r>
          <rPr>
            <sz val="8"/>
            <color indexed="81"/>
            <rFont val="Tahoma"/>
            <family val="2"/>
          </rPr>
          <t>Hassan confirmed that this waiver is not required</t>
        </r>
      </text>
    </comment>
    <comment ref="B108" authorId="6" shapeId="0" xr:uid="{45A6A2EF-6C2C-4ABA-989B-807BAA8575F1}">
      <text>
        <r>
          <rPr>
            <b/>
            <sz val="8"/>
            <color indexed="81"/>
            <rFont val="Tahoma"/>
            <family val="2"/>
          </rPr>
          <t xml:space="preserve">04/01/2007 </t>
        </r>
        <r>
          <rPr>
            <sz val="8"/>
            <color indexed="81"/>
            <rFont val="Tahoma"/>
            <family val="2"/>
          </rPr>
          <t xml:space="preserve">John Cowie approved waiver following email report from Bernard Shepherd, GHD confirming that 900mm spacing will be ok
</t>
        </r>
        <r>
          <rPr>
            <b/>
            <sz val="8"/>
            <color indexed="81"/>
            <rFont val="Tahoma"/>
            <family val="2"/>
          </rPr>
          <t xml:space="preserve">04/07/07 </t>
        </r>
        <r>
          <rPr>
            <sz val="8"/>
            <color indexed="81"/>
            <rFont val="Tahoma"/>
            <family val="2"/>
          </rPr>
          <t xml:space="preserve">Emailed Barry Donaldson &amp; Hassan Elaina for information on whether waiver is temporary ie during construction phase or should actually be permanent
</t>
        </r>
        <r>
          <rPr>
            <b/>
            <sz val="8"/>
            <color indexed="81"/>
            <rFont val="Tahoma"/>
            <family val="2"/>
          </rPr>
          <t xml:space="preserve">28/12/2007 </t>
        </r>
        <r>
          <rPr>
            <sz val="8"/>
            <color indexed="81"/>
            <rFont val="Tahoma"/>
            <family val="2"/>
          </rPr>
          <t xml:space="preserve">Renewed from 31/12/2007 to 30/04/2008 to allow a solution to be developed that takes into account the various risks and ensure maintenance of the bridge will not be affected.
</t>
        </r>
        <r>
          <rPr>
            <b/>
            <sz val="8"/>
            <color indexed="81"/>
            <rFont val="Tahoma"/>
            <family val="2"/>
          </rPr>
          <t>21/04/08</t>
        </r>
        <r>
          <rPr>
            <sz val="8"/>
            <color indexed="81"/>
            <rFont val="Tahoma"/>
            <family val="2"/>
          </rPr>
          <t xml:space="preserve"> Emailed Hassan &amp; P Micenko re pending expiry 30/04/08
</t>
        </r>
        <r>
          <rPr>
            <b/>
            <sz val="8"/>
            <color indexed="81"/>
            <rFont val="Tahoma"/>
            <family val="2"/>
          </rPr>
          <t>29/04/08</t>
        </r>
        <r>
          <rPr>
            <sz val="8"/>
            <color indexed="81"/>
            <rFont val="Tahoma"/>
            <family val="2"/>
          </rPr>
          <t xml:space="preserve"> Spoke to Hassan by phone and he advised renewal for further 2 months to be sent by team manager, will follow up.
</t>
        </r>
        <r>
          <rPr>
            <b/>
            <sz val="8"/>
            <color indexed="81"/>
            <rFont val="Tahoma"/>
            <family val="2"/>
          </rPr>
          <t>06/05/08</t>
        </r>
        <r>
          <rPr>
            <sz val="8"/>
            <color indexed="81"/>
            <rFont val="Tahoma"/>
            <family val="2"/>
          </rPr>
          <t xml:space="preserve"> Hassan forwarded renewal request but without infrastructure manager signature.
</t>
        </r>
        <r>
          <rPr>
            <b/>
            <sz val="8"/>
            <color indexed="81"/>
            <rFont val="Tahoma"/>
            <family val="2"/>
          </rPr>
          <t>07/05/08</t>
        </r>
        <r>
          <rPr>
            <sz val="8"/>
            <color indexed="81"/>
            <rFont val="Tahoma"/>
            <family val="2"/>
          </rPr>
          <t xml:space="preserve"> Hassan forwarded renewal request with both infrastructure &amp; delivery manager signatures
</t>
        </r>
        <r>
          <rPr>
            <b/>
            <sz val="8"/>
            <color indexed="81"/>
            <rFont val="Tahoma"/>
            <family val="2"/>
          </rPr>
          <t>12/05/2008</t>
        </r>
        <r>
          <rPr>
            <sz val="8"/>
            <color indexed="81"/>
            <rFont val="Tahoma"/>
            <family val="2"/>
          </rPr>
          <t xml:space="preserve"> Waiver approved by John Furness. Submitted to Richard Tullo for signature. 
</t>
        </r>
        <r>
          <rPr>
            <b/>
            <sz val="8"/>
            <color indexed="81"/>
            <rFont val="Tahoma"/>
            <family val="2"/>
          </rPr>
          <t xml:space="preserve">03/06/08 </t>
        </r>
        <r>
          <rPr>
            <sz val="8"/>
            <color indexed="81"/>
            <rFont val="Tahoma"/>
            <family val="2"/>
          </rPr>
          <t>Confirmed with P Micenko that sleeper spacing on bridge now complies with standard following completion of work 23/05/08</t>
        </r>
      </text>
    </comment>
    <comment ref="B109" authorId="6" shapeId="0" xr:uid="{2E8BA9D6-0879-47CA-A74F-31EBFD428F6C}">
      <text>
        <r>
          <rPr>
            <b/>
            <sz val="8"/>
            <color indexed="81"/>
            <rFont val="Tahoma"/>
            <family val="2"/>
          </rPr>
          <t xml:space="preserve">02/01/2007 </t>
        </r>
        <r>
          <rPr>
            <sz val="8"/>
            <color indexed="81"/>
            <rFont val="Tahoma"/>
            <family val="2"/>
          </rPr>
          <t xml:space="preserve">Number requested by Peter Micenko for general sleeper spacing on Murrambidgee River Bridge 
</t>
        </r>
        <r>
          <rPr>
            <b/>
            <sz val="8"/>
            <color indexed="81"/>
            <rFont val="Tahoma"/>
            <family val="2"/>
          </rPr>
          <t xml:space="preserve">02/01/2007 </t>
        </r>
        <r>
          <rPr>
            <sz val="8"/>
            <color indexed="81"/>
            <rFont val="Tahoma"/>
            <family val="2"/>
          </rPr>
          <t xml:space="preserve">Waiver submitted to John Cowie via email
</t>
        </r>
        <r>
          <rPr>
            <b/>
            <sz val="8"/>
            <color indexed="81"/>
            <rFont val="Tahoma"/>
            <family val="2"/>
          </rPr>
          <t xml:space="preserve">02/01/2007 </t>
        </r>
        <r>
          <rPr>
            <sz val="8"/>
            <color indexed="81"/>
            <rFont val="Tahoma"/>
            <family val="2"/>
          </rPr>
          <t>John Cowie advised waiver is not required as it exceeds standard</t>
        </r>
      </text>
    </comment>
    <comment ref="B110" authorId="6" shapeId="0" xr:uid="{9975B7B8-5EA3-4F47-9848-980B0F356A10}">
      <text>
        <r>
          <rPr>
            <b/>
            <sz val="8"/>
            <color indexed="81"/>
            <rFont val="Tahoma"/>
            <family val="2"/>
          </rPr>
          <t xml:space="preserve">02/01/07 </t>
        </r>
        <r>
          <rPr>
            <sz val="8"/>
            <color indexed="81"/>
            <rFont val="Tahoma"/>
            <family val="2"/>
          </rPr>
          <t xml:space="preserve">Number allocated to waiver form received from John Ogilvy to extend current 3 monthly detailed walking inspection per TEP 04/TEP 14 to 6 monthly for full concrete track with elastic fastenings, fastclip and e clip. Sent to Tim Calver for review prior to submitting to John Cowie for consideration
</t>
        </r>
        <r>
          <rPr>
            <b/>
            <sz val="8"/>
            <color indexed="81"/>
            <rFont val="Tahoma"/>
            <family val="2"/>
          </rPr>
          <t xml:space="preserve">05/01/2007 </t>
        </r>
        <r>
          <rPr>
            <sz val="8"/>
            <color indexed="81"/>
            <rFont val="Tahoma"/>
            <family val="2"/>
          </rPr>
          <t xml:space="preserve">Tim Calver emailed John Ogilvy to ask for a full risk assessment and to look at extending to all of NSW now and future concrete in North-South corridors.
</t>
        </r>
        <r>
          <rPr>
            <b/>
            <sz val="8"/>
            <color indexed="81"/>
            <rFont val="Tahoma"/>
            <family val="2"/>
          </rPr>
          <t>8/01/07</t>
        </r>
        <r>
          <rPr>
            <sz val="8"/>
            <color indexed="81"/>
            <rFont val="Tahoma"/>
            <family val="2"/>
          </rPr>
          <t xml:space="preserve"> Phil Lim rang re all outstanding EWAFs for his area
</t>
        </r>
        <r>
          <rPr>
            <b/>
            <sz val="8"/>
            <color indexed="81"/>
            <rFont val="Tahoma"/>
            <family val="2"/>
          </rPr>
          <t xml:space="preserve">23/01/2007 </t>
        </r>
        <r>
          <rPr>
            <sz val="8"/>
            <color indexed="81"/>
            <rFont val="Tahoma"/>
            <family val="2"/>
          </rPr>
          <t xml:space="preserve">John Cowie said report from Bruce Lord due soon then discussions will start on global changes. 
</t>
        </r>
        <r>
          <rPr>
            <b/>
            <sz val="8"/>
            <color indexed="81"/>
            <rFont val="Tahoma"/>
            <family val="2"/>
          </rPr>
          <t xml:space="preserve">15/05/2008 </t>
        </r>
        <r>
          <rPr>
            <sz val="8"/>
            <color indexed="81"/>
            <rFont val="Tahoma"/>
            <family val="2"/>
          </rPr>
          <t>Status changed to not required. Refer to waiver 300/TR/180607/104</t>
        </r>
      </text>
    </comment>
    <comment ref="D111" authorId="1" shapeId="0" xr:uid="{9385E9D8-7504-4566-900A-9EC76FD75857}">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12" authorId="6" shapeId="0" xr:uid="{BF7484C0-04BD-4975-A8D5-D1BBE1EAEBF5}">
      <text>
        <r>
          <rPr>
            <b/>
            <sz val="8"/>
            <color indexed="81"/>
            <rFont val="Tahoma"/>
            <family val="2"/>
          </rPr>
          <t xml:space="preserve">22/01/2007 </t>
        </r>
        <r>
          <rPr>
            <sz val="8"/>
            <color indexed="81"/>
            <rFont val="Tahoma"/>
            <family val="2"/>
          </rPr>
          <t xml:space="preserve">Number requested by Robert Schweiger, SIA for Main South Line for Lime Stabilisation (to enable earthworks to be undertaken efficiently)
</t>
        </r>
        <r>
          <rPr>
            <b/>
            <sz val="8"/>
            <color indexed="81"/>
            <rFont val="Tahoma"/>
            <family val="2"/>
          </rPr>
          <t>01/05/07</t>
        </r>
        <r>
          <rPr>
            <sz val="8"/>
            <color indexed="81"/>
            <rFont val="Tahoma"/>
            <family val="2"/>
          </rPr>
          <t xml:space="preserve"> Emailed R Schweiger for update on progress of waiver. R Schweiger still being worked on by SIA designers and ARTC Geotech Engineer
</t>
        </r>
        <r>
          <rPr>
            <b/>
            <sz val="8"/>
            <color indexed="81"/>
            <rFont val="Tahoma"/>
            <family val="2"/>
          </rPr>
          <t xml:space="preserve">12/03/2009 </t>
        </r>
        <r>
          <rPr>
            <sz val="8"/>
            <color indexed="81"/>
            <rFont val="Tahoma"/>
            <family val="2"/>
          </rPr>
          <t xml:space="preserve">Status changed from Awaiting to Not Required. Rob Schweiger no longer with SIA. Last communication with Rob on this waiver as above.
</t>
        </r>
        <r>
          <rPr>
            <b/>
            <sz val="8"/>
            <color indexed="81"/>
            <rFont val="Tahoma"/>
            <family val="2"/>
          </rPr>
          <t xml:space="preserve">16/03/2009 </t>
        </r>
        <r>
          <rPr>
            <sz val="8"/>
            <color indexed="81"/>
            <rFont val="Tahoma"/>
            <family val="2"/>
          </rPr>
          <t xml:space="preserve">Status changed back to Awaiting. Copy of waiver application submitted by Rob Schweiger to John Cowie in 2007 forwarded by Roy Watson. It appears that this waiver has never been progressed. John Furness has reviewed and is happy to approve pending current sign-off from Stephen Fleck, DM and Tim Neville, Senior Geotech Engineer
</t>
        </r>
        <r>
          <rPr>
            <b/>
            <sz val="8"/>
            <color indexed="81"/>
            <rFont val="Tahoma"/>
            <family val="2"/>
          </rPr>
          <t xml:space="preserve">17/03/2009 </t>
        </r>
        <r>
          <rPr>
            <sz val="8"/>
            <color indexed="81"/>
            <rFont val="Tahoma"/>
            <family val="2"/>
          </rPr>
          <t xml:space="preserve">Stephen Fleck and Tim Neville endorsed waiver.
</t>
        </r>
        <r>
          <rPr>
            <b/>
            <sz val="8"/>
            <color indexed="81"/>
            <rFont val="Tahoma"/>
            <family val="2"/>
          </rPr>
          <t>18/03/2009</t>
        </r>
        <r>
          <rPr>
            <sz val="8"/>
            <color indexed="81"/>
            <rFont val="Tahoma"/>
            <family val="2"/>
          </rPr>
          <t xml:space="preserve"> Waiver approved by John Furness and submitted to Config Manager for check.
</t>
        </r>
        <r>
          <rPr>
            <b/>
            <sz val="8"/>
            <color indexed="81"/>
            <rFont val="Tahoma"/>
            <family val="2"/>
          </rPr>
          <t xml:space="preserve">19/03/2009 </t>
        </r>
        <r>
          <rPr>
            <sz val="8"/>
            <color indexed="81"/>
            <rFont val="Tahoma"/>
            <family val="2"/>
          </rPr>
          <t>Waiver checked by Config Manager and issued.</t>
        </r>
      </text>
    </comment>
    <comment ref="D112" authorId="1" shapeId="0" xr:uid="{68F0E9EC-5FC1-4FBD-A57B-4B81A23DCD09}">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13" authorId="0" shapeId="0" xr:uid="{71C73A9A-8D25-43E9-BD95-D6EE1C609C29}">
      <text>
        <r>
          <rPr>
            <b/>
            <sz val="8"/>
            <color indexed="81"/>
            <rFont val="Tahoma"/>
            <family val="2"/>
          </rPr>
          <t xml:space="preserve">29/1/07 </t>
        </r>
        <r>
          <rPr>
            <sz val="8"/>
            <color indexed="81"/>
            <rFont val="Tahoma"/>
            <family val="2"/>
          </rPr>
          <t>Peter Micenko requested EWAF no to extend time for ultrasonic testing of new welds for south &amp; west</t>
        </r>
        <r>
          <rPr>
            <b/>
            <sz val="8"/>
            <color indexed="81"/>
            <rFont val="Tahoma"/>
            <family val="2"/>
          </rPr>
          <t xml:space="preserve">
01/05/07 </t>
        </r>
        <r>
          <rPr>
            <sz val="8"/>
            <color indexed="81"/>
            <rFont val="Tahoma"/>
            <family val="2"/>
          </rPr>
          <t xml:space="preserve">Emailed P Micenko for status of waiver - advised no longer required </t>
        </r>
        <r>
          <rPr>
            <sz val="8"/>
            <color indexed="81"/>
            <rFont val="Tahoma"/>
            <family val="2"/>
          </rPr>
          <t xml:space="preserve">
</t>
        </r>
      </text>
    </comment>
    <comment ref="B114" authorId="2" shapeId="0" xr:uid="{55846452-05CD-4F29-BFBB-81BF0FA597DF}">
      <text>
        <r>
          <rPr>
            <b/>
            <sz val="8"/>
            <color indexed="81"/>
            <rFont val="Tahoma"/>
            <family val="2"/>
          </rPr>
          <t xml:space="preserve">13/01/2009 </t>
        </r>
        <r>
          <rPr>
            <sz val="8"/>
            <color indexed="81"/>
            <rFont val="Tahoma"/>
            <family val="2"/>
          </rPr>
          <t xml:space="preserve">Hassan Elaina suggested that this waiver needs to be re-issued to cover CRN only. 
</t>
        </r>
        <r>
          <rPr>
            <b/>
            <sz val="8"/>
            <color indexed="81"/>
            <rFont val="Tahoma"/>
            <family val="2"/>
          </rPr>
          <t xml:space="preserve">14/01/2009 </t>
        </r>
        <r>
          <rPr>
            <sz val="8"/>
            <color indexed="81"/>
            <rFont val="Tahoma"/>
            <family val="2"/>
          </rPr>
          <t xml:space="preserve">Trevor Watkins needs to discuss this waiver further with Ken Lingabala and Scott Chapman as he "does not agree with its current content as not all of the controls have been achieved and documented in the past nor are they defined in clearly measurable terms"
</t>
        </r>
        <r>
          <rPr>
            <b/>
            <sz val="8"/>
            <color indexed="81"/>
            <rFont val="Tahoma"/>
            <family val="2"/>
          </rPr>
          <t xml:space="preserve">21/10/2010 Note: other CRN lines have been included as exempt in ETI-06-02. Ken Lingabala asked if this could be included too but John Furness said it would need further approval. Ken will arrange separate submission to update ETI-06-02 for this line and other CRN lines
03/04/2012 </t>
        </r>
        <r>
          <rPr>
            <sz val="8"/>
            <color indexed="81"/>
            <rFont val="Tahoma"/>
            <family val="2"/>
          </rPr>
          <t xml:space="preserve">Should be closed out as ARTC ceased to manage the CRN effective 15 January 2012. </t>
        </r>
      </text>
    </comment>
    <comment ref="B116" authorId="6" shapeId="0" xr:uid="{606EB74C-DCDD-4BF8-AB0E-C2567FC10E2E}">
      <text>
        <r>
          <rPr>
            <b/>
            <sz val="8"/>
            <color indexed="81"/>
            <rFont val="Tahoma"/>
            <family val="2"/>
          </rPr>
          <t xml:space="preserve">07/02/2007 </t>
        </r>
        <r>
          <rPr>
            <sz val="8"/>
            <color indexed="81"/>
            <rFont val="Tahoma"/>
            <family val="2"/>
          </rPr>
          <t xml:space="preserve">Number requested by Ben Leske for Clearances
</t>
        </r>
        <r>
          <rPr>
            <b/>
            <sz val="8"/>
            <color indexed="81"/>
            <rFont val="Tahoma"/>
            <family val="2"/>
          </rPr>
          <t>01/05/07</t>
        </r>
        <r>
          <rPr>
            <sz val="8"/>
            <color indexed="81"/>
            <rFont val="Tahoma"/>
            <family val="2"/>
          </rPr>
          <t xml:space="preserve"> Emailed Ben to find out progress and advised will be ready to submit soon.
</t>
        </r>
        <r>
          <rPr>
            <b/>
            <sz val="8"/>
            <color indexed="81"/>
            <rFont val="Tahoma"/>
            <family val="2"/>
          </rPr>
          <t xml:space="preserve">03/10/2007 </t>
        </r>
        <r>
          <rPr>
            <sz val="8"/>
            <color indexed="81"/>
            <rFont val="Tahoma"/>
            <family val="2"/>
          </rPr>
          <t xml:space="preserve">Qtrly waiver review - Ben Leske - may not be required. Ian Domleo to check get-out clause in CoP which says register is to be kept of all infringement. Is register all that is required or is waiver required?
</t>
        </r>
        <r>
          <rPr>
            <b/>
            <sz val="8"/>
            <color indexed="81"/>
            <rFont val="Tahoma"/>
            <family val="2"/>
          </rPr>
          <t xml:space="preserve">08/10/2007 </t>
        </r>
        <r>
          <rPr>
            <sz val="8"/>
            <color indexed="81"/>
            <rFont val="Tahoma"/>
            <family val="2"/>
          </rPr>
          <t>Tim Calver confirmed that clause in CoP Section 7 was clear that a register was the only requirement. Waiver not required.</t>
        </r>
      </text>
    </comment>
    <comment ref="B117" authorId="6" shapeId="0" xr:uid="{48BB3C2B-6810-430C-8C42-00F2B79A958D}">
      <text>
        <r>
          <rPr>
            <b/>
            <sz val="8"/>
            <color indexed="81"/>
            <rFont val="Tahoma"/>
            <family val="2"/>
          </rPr>
          <t xml:space="preserve">8/2/2007 </t>
        </r>
        <r>
          <rPr>
            <sz val="8"/>
            <color indexed="81"/>
            <rFont val="Tahoma"/>
            <family val="2"/>
          </rPr>
          <t xml:space="preserve">Waiver form received from Mike Parsons for non-destructive test procedure for Sandgate Rail Grade Separation Project. Tim Calver to review on 9/2/07
</t>
        </r>
        <r>
          <rPr>
            <b/>
            <sz val="8"/>
            <color indexed="81"/>
            <rFont val="Tahoma"/>
            <family val="2"/>
          </rPr>
          <t xml:space="preserve">09/02/2007 </t>
        </r>
        <r>
          <rPr>
            <sz val="8"/>
            <color indexed="81"/>
            <rFont val="Tahoma"/>
            <family val="2"/>
          </rPr>
          <t xml:space="preserve">Tim emailed Mike Parsons to say the best way forward would be to do a System approval 
</t>
        </r>
        <r>
          <rPr>
            <b/>
            <sz val="8"/>
            <color indexed="81"/>
            <rFont val="Tahoma"/>
            <family val="2"/>
          </rPr>
          <t>19/04/07</t>
        </r>
        <r>
          <rPr>
            <sz val="8"/>
            <color indexed="81"/>
            <rFont val="Tahoma"/>
            <family val="2"/>
          </rPr>
          <t xml:space="preserve"> New Equipment &amp; System Approvals for both Rail Frame &amp; Verse equipment published on intranet. Discuss with TC on details of procedure.</t>
        </r>
      </text>
    </comment>
    <comment ref="D118" authorId="1" shapeId="0" xr:uid="{83B403BE-338A-494C-BF67-F12FE9D552CF}">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19" authorId="6" shapeId="0" xr:uid="{002ED2CC-7AF7-4B86-AA29-67ABF950A86B}">
      <text>
        <r>
          <rPr>
            <b/>
            <sz val="8"/>
            <color indexed="81"/>
            <rFont val="Tahoma"/>
            <family val="2"/>
          </rPr>
          <t xml:space="preserve">27/02/2007 </t>
        </r>
        <r>
          <rPr>
            <sz val="8"/>
            <color indexed="81"/>
            <rFont val="Tahoma"/>
            <family val="2"/>
          </rPr>
          <t xml:space="preserve">Approved by John Cowie for Lease only. Approval by RIC for CRN requested today via Alex MacKenzie
</t>
        </r>
        <r>
          <rPr>
            <b/>
            <sz val="8"/>
            <color indexed="81"/>
            <rFont val="Tahoma"/>
            <family val="2"/>
          </rPr>
          <t>11/08/2009</t>
        </r>
        <r>
          <rPr>
            <sz val="8"/>
            <color indexed="81"/>
            <rFont val="Tahoma"/>
            <family val="2"/>
          </rPr>
          <t xml:space="preserve"> CRN have requested new waiver 850/TR/260709/234 for this issue. Hassan has suggested the new waiver should include North South and possibly all NSW which will enable close out of 300/TR/160207/083 for NSW West and 700/TR/131206/068 for NSW South which are valid until the end of this year. Hassan submitted Risk Assessment that he has completed which I forwarded to Arun for consideration and requested that he liaise with Hassan and possibly Kandiah to make the new waiver for all NSW or to include North South only. 
</t>
        </r>
        <r>
          <rPr>
            <b/>
            <sz val="8"/>
            <color indexed="81"/>
            <rFont val="Tahoma"/>
            <family val="2"/>
          </rPr>
          <t xml:space="preserve">18/12/2009 </t>
        </r>
        <r>
          <rPr>
            <sz val="8"/>
            <color indexed="81"/>
            <rFont val="Tahoma"/>
            <family val="2"/>
          </rPr>
          <t xml:space="preserve">Note: Waiver 700/TR/131206/068 for North South has been renewed and changed to permanent
</t>
        </r>
        <r>
          <rPr>
            <b/>
            <sz val="8"/>
            <color indexed="81"/>
            <rFont val="Tahoma"/>
            <family val="2"/>
          </rPr>
          <t xml:space="preserve">15/01/2010 </t>
        </r>
        <r>
          <rPr>
            <sz val="8"/>
            <color indexed="81"/>
            <rFont val="Tahoma"/>
            <family val="2"/>
          </rPr>
          <t xml:space="preserve">Followed up with Trevor Watkins as this has expired and waiver 850/TR/260709/234 is yet to be received so is still "Awaiting". This waiver can be closed off when the CRN one is approved as North South have already renewed their waiver or if the CRN no longer require this waiver.
</t>
        </r>
        <r>
          <rPr>
            <b/>
            <sz val="8"/>
            <color indexed="81"/>
            <rFont val="Tahoma"/>
            <family val="2"/>
          </rPr>
          <t xml:space="preserve">15/01/2010 </t>
        </r>
        <r>
          <rPr>
            <sz val="8"/>
            <color indexed="81"/>
            <rFont val="Tahoma"/>
            <family val="2"/>
          </rPr>
          <t xml:space="preserve">Trevor Watkins comfirmed that 850/TR/260709/234 will need to be approved but he will not be able to commence the risk assessment until next Friday - hope to have the waiver submission ready by end of Jan
</t>
        </r>
        <r>
          <rPr>
            <b/>
            <sz val="8"/>
            <color indexed="81"/>
            <rFont val="Tahoma"/>
            <family val="2"/>
          </rPr>
          <t xml:space="preserve">See note for 068 which may need to be reissued 
19/02/2010 </t>
        </r>
        <r>
          <rPr>
            <sz val="8"/>
            <color indexed="81"/>
            <rFont val="Tahoma"/>
            <family val="2"/>
          </rPr>
          <t xml:space="preserve">John Furness asked me to arrange extension of this until 30/05/2010 following discussions with Tony Frazer. Forwarded email to Trevor Watkins so he can complete a new waiver form as I am not responsible for extending waiver.
</t>
        </r>
        <r>
          <rPr>
            <b/>
            <sz val="8"/>
            <color indexed="81"/>
            <rFont val="Tahoma"/>
            <family val="2"/>
          </rPr>
          <t xml:space="preserve">23/02/2010 </t>
        </r>
        <r>
          <rPr>
            <sz val="8"/>
            <color indexed="81"/>
            <rFont val="Tahoma"/>
            <family val="2"/>
          </rPr>
          <t xml:space="preserve">Trevor Watkins "This week I will be rewriting 300/TR/160207/083 (&amp; 850/TR/260709/234) concerning use of 2.2m closures in CRN"
</t>
        </r>
        <r>
          <rPr>
            <b/>
            <sz val="8"/>
            <color indexed="81"/>
            <rFont val="Tahoma"/>
            <family val="2"/>
          </rPr>
          <t xml:space="preserve">25/03/2010 </t>
        </r>
        <r>
          <rPr>
            <sz val="8"/>
            <color indexed="81"/>
            <rFont val="Tahoma"/>
            <family val="2"/>
          </rPr>
          <t>Waiver 850/TR/170310/269 for CRN approved and issued which closes out this expired waiver</t>
        </r>
      </text>
    </comment>
    <comment ref="B120" authorId="0" shapeId="0" xr:uid="{37F11B73-6223-4290-97BB-FFD7CD572C42}">
      <text>
        <r>
          <rPr>
            <b/>
            <sz val="8"/>
            <color indexed="81"/>
            <rFont val="Tahoma"/>
            <family val="2"/>
          </rPr>
          <t>29/02/08</t>
        </r>
        <r>
          <rPr>
            <sz val="8"/>
            <color indexed="81"/>
            <rFont val="Tahoma"/>
            <family val="2"/>
          </rPr>
          <t xml:space="preserve"> Emailed D Prentice re pending expiry. He advised still required now awaiting completed renewal form</t>
        </r>
        <r>
          <rPr>
            <sz val="8"/>
            <color indexed="81"/>
            <rFont val="Tahoma"/>
            <family val="2"/>
          </rPr>
          <t xml:space="preserve">
</t>
        </r>
        <r>
          <rPr>
            <b/>
            <sz val="8"/>
            <color indexed="81"/>
            <rFont val="Tahoma"/>
            <family val="2"/>
          </rPr>
          <t>07/03/08</t>
        </r>
        <r>
          <rPr>
            <sz val="8"/>
            <color indexed="81"/>
            <rFont val="Tahoma"/>
            <family val="2"/>
          </rPr>
          <t xml:space="preserve"> Re-emailed D Prentice for completed renewal form
</t>
        </r>
        <r>
          <rPr>
            <b/>
            <sz val="8"/>
            <color indexed="81"/>
            <rFont val="Tahoma"/>
            <family val="2"/>
          </rPr>
          <t xml:space="preserve">26/06/08 </t>
        </r>
        <r>
          <rPr>
            <sz val="8"/>
            <color indexed="81"/>
            <rFont val="Tahoma"/>
            <family val="2"/>
          </rPr>
          <t xml:space="preserve">Advised D Prentice of status of this waiver as part of email regarding waiver 300/TR/140807/119
</t>
        </r>
        <r>
          <rPr>
            <b/>
            <sz val="8"/>
            <color indexed="81"/>
            <rFont val="Tahoma"/>
            <family val="2"/>
          </rPr>
          <t xml:space="preserve">14/10/2009 </t>
        </r>
        <r>
          <rPr>
            <sz val="8"/>
            <color indexed="81"/>
            <rFont val="Tahoma"/>
            <family val="2"/>
          </rPr>
          <t xml:space="preserve">Dave Prentice sent waiver close out via Tim Calver however unclear whether the waiver can actually be closed out as ETA-01-01 was was referred to allowing use of 3.43m IRJ is a material spec. ETM-01-01 does not allow. Tim to discuss with Dave Prentice to see how much of stockpile remains.
</t>
        </r>
        <r>
          <rPr>
            <b/>
            <sz val="8"/>
            <color indexed="81"/>
            <rFont val="Tahoma"/>
            <family val="2"/>
          </rPr>
          <t xml:space="preserve">14/10/2009 </t>
        </r>
        <r>
          <rPr>
            <sz val="8"/>
            <color indexed="81"/>
            <rFont val="Tahoma"/>
            <family val="2"/>
          </rPr>
          <t xml:space="preserve">Tim Calver email Dave Prentice requesting revision of close out if stocks of the short IRJs are gone. If stocks have been used, ETA-01-01 will need to be amended to remove reference to IRJs below 4m
</t>
        </r>
        <r>
          <rPr>
            <b/>
            <sz val="8"/>
            <color indexed="81"/>
            <rFont val="Tahoma"/>
            <family val="2"/>
          </rPr>
          <t xml:space="preserve">11/01/2010 </t>
        </r>
        <r>
          <rPr>
            <sz val="8"/>
            <color indexed="81"/>
            <rFont val="Tahoma"/>
            <family val="2"/>
          </rPr>
          <t xml:space="preserve">Asked Tim Calver to follow up with Dave Prentice so this waiver can be closed or renewed as appropriate
</t>
        </r>
        <r>
          <rPr>
            <b/>
            <sz val="8"/>
            <color indexed="81"/>
            <rFont val="Tahoma"/>
            <family val="2"/>
          </rPr>
          <t xml:space="preserve">12/01/2010 </t>
        </r>
        <r>
          <rPr>
            <sz val="8"/>
            <color indexed="81"/>
            <rFont val="Tahoma"/>
            <family val="2"/>
          </rPr>
          <t xml:space="preserve">Following instruction from JF to Andrew Bishop and Dave Prentice to leave the waiver open, I emailed to explain that the waiver was expired and to be active needed to be renewed. Included EWAF and link to PP-169. Await renewal from Dave.
</t>
        </r>
        <r>
          <rPr>
            <b/>
            <sz val="8"/>
            <color indexed="81"/>
            <rFont val="Tahoma"/>
            <family val="2"/>
          </rPr>
          <t>12/01/2010</t>
        </r>
        <r>
          <rPr>
            <sz val="8"/>
            <color indexed="81"/>
            <rFont val="Tahoma"/>
            <family val="2"/>
          </rPr>
          <t xml:space="preserve"> Dave emailed to say he had forward to Greg Whelan for action as Greg is now the Inventory Manager
</t>
        </r>
        <r>
          <rPr>
            <b/>
            <sz val="8"/>
            <color indexed="81"/>
            <rFont val="Tahoma"/>
            <family val="2"/>
          </rPr>
          <t xml:space="preserve">19/01/2010 </t>
        </r>
        <r>
          <rPr>
            <sz val="8"/>
            <color indexed="81"/>
            <rFont val="Tahoma"/>
            <family val="2"/>
          </rPr>
          <t xml:space="preserve">Renewal received from Greg Whelan. Submitted to John Furness (check on requirements for risk assessment and DM endorsement)
</t>
        </r>
        <r>
          <rPr>
            <b/>
            <sz val="8"/>
            <color indexed="81"/>
            <rFont val="Tahoma"/>
            <family val="2"/>
          </rPr>
          <t xml:space="preserve">27/01/2010 </t>
        </r>
        <r>
          <rPr>
            <sz val="8"/>
            <color indexed="81"/>
            <rFont val="Tahoma"/>
            <family val="2"/>
          </rPr>
          <t xml:space="preserve">Approved and issued - renewed from 01/03/2008 to 31/12/2010
</t>
        </r>
        <r>
          <rPr>
            <b/>
            <sz val="8"/>
            <color indexed="81"/>
            <rFont val="Tahoma"/>
            <family val="2"/>
          </rPr>
          <t xml:space="preserve">6/12/2010 </t>
        </r>
        <r>
          <rPr>
            <sz val="8"/>
            <color indexed="81"/>
            <rFont val="Tahoma"/>
            <family val="2"/>
          </rPr>
          <t xml:space="preserve">Hassan chased Greg Whelan for close out or renewal. Greg said it would need to be renewed as there are still quite a few in stock. Hassan asked Greg to complete renewal form.
</t>
        </r>
        <r>
          <rPr>
            <b/>
            <sz val="8"/>
            <color indexed="81"/>
            <rFont val="Tahoma"/>
            <family val="2"/>
          </rPr>
          <t xml:space="preserve">9/12/2010 Trevor Watkins highlighted this waiver as applying to CRN. Inform Trevor if waiver is closed or renewed. 
21/12/2010 </t>
        </r>
        <r>
          <rPr>
            <sz val="8"/>
            <color indexed="81"/>
            <rFont val="Tahoma"/>
            <family val="2"/>
          </rPr>
          <t xml:space="preserve">Waiver renewed from 1/1/2011 to 31/12/2011
</t>
        </r>
        <r>
          <rPr>
            <b/>
            <sz val="8"/>
            <color indexed="81"/>
            <rFont val="Tahoma"/>
            <family val="2"/>
          </rPr>
          <t xml:space="preserve">10/01/2012 </t>
        </r>
        <r>
          <rPr>
            <sz val="8"/>
            <color indexed="81"/>
            <rFont val="Tahoma"/>
            <family val="2"/>
          </rPr>
          <t xml:space="preserve">Emailed Greg Whelan to see if ok to close out waiver or will a waiver renewal be submitted?
</t>
        </r>
        <r>
          <rPr>
            <b/>
            <sz val="8"/>
            <color indexed="81"/>
            <rFont val="Tahoma"/>
            <family val="2"/>
          </rPr>
          <t xml:space="preserve">3/04/2012 </t>
        </r>
        <r>
          <rPr>
            <sz val="8"/>
            <color indexed="81"/>
            <rFont val="Tahoma"/>
            <family val="2"/>
          </rPr>
          <t xml:space="preserve">Sent follow up email to Greg Whelan about stock levels and whether waiver can closed out. Also emailed Barry Corby to check stock levels.
</t>
        </r>
        <r>
          <rPr>
            <b/>
            <sz val="8"/>
            <color indexed="81"/>
            <rFont val="Tahoma"/>
            <family val="2"/>
          </rPr>
          <t xml:space="preserve">17/04/2012 </t>
        </r>
        <r>
          <rPr>
            <sz val="8"/>
            <color indexed="81"/>
            <rFont val="Tahoma"/>
            <family val="2"/>
          </rPr>
          <t xml:space="preserve">Sent follow up email to Barry to check stock levels.
</t>
        </r>
        <r>
          <rPr>
            <b/>
            <sz val="8"/>
            <color indexed="81"/>
            <rFont val="Tahoma"/>
            <family val="2"/>
          </rPr>
          <t>31/07/2012</t>
        </r>
        <r>
          <rPr>
            <sz val="8"/>
            <color indexed="81"/>
            <rFont val="Tahoma"/>
            <family val="2"/>
          </rPr>
          <t xml:space="preserve"> John Furness and Phil Campbell signed off for Close out. Under the Current Standards 3.43m GIJs are allowable in turnouts.</t>
        </r>
      </text>
    </comment>
    <comment ref="B121" authorId="6" shapeId="0" xr:uid="{2077143E-EA06-44E4-8376-069C5C8517BF}">
      <text>
        <r>
          <rPr>
            <b/>
            <sz val="8"/>
            <color indexed="81"/>
            <rFont val="Tahoma"/>
            <family val="2"/>
          </rPr>
          <t xml:space="preserve">09/03/2007 </t>
        </r>
        <r>
          <rPr>
            <sz val="8"/>
            <color indexed="81"/>
            <rFont val="Tahoma"/>
            <family val="2"/>
          </rPr>
          <t xml:space="preserve">Number requested by Matthew Walker for tight gauge for NSW NW lease
</t>
        </r>
        <r>
          <rPr>
            <b/>
            <sz val="8"/>
            <color indexed="81"/>
            <rFont val="Tahoma"/>
            <family val="2"/>
          </rPr>
          <t>09/03/2007</t>
        </r>
        <r>
          <rPr>
            <sz val="8"/>
            <color indexed="81"/>
            <rFont val="Tahoma"/>
            <family val="2"/>
          </rPr>
          <t xml:space="preserve"> Waiver received and submitted to John Cowie (who will discuss further with Tim Calver)
</t>
        </r>
        <r>
          <rPr>
            <b/>
            <sz val="8"/>
            <color indexed="81"/>
            <rFont val="Tahoma"/>
            <family val="2"/>
          </rPr>
          <t>21/03/2007</t>
        </r>
        <r>
          <rPr>
            <sz val="8"/>
            <color indexed="81"/>
            <rFont val="Tahoma"/>
            <family val="2"/>
          </rPr>
          <t xml:space="preserve"> Tim Calver advised Matthew Walker that waiver is not required - if gauge is ok at 16mm down then that is the official measurement . No defining limits for flow at the gauge that vehicles may see</t>
        </r>
      </text>
    </comment>
    <comment ref="B122" authorId="6" shapeId="0" xr:uid="{8D9BB387-6186-4A0A-B8E2-A8E5D14F85AC}">
      <text>
        <r>
          <rPr>
            <b/>
            <sz val="8"/>
            <color indexed="81"/>
            <rFont val="Tahoma"/>
            <family val="2"/>
          </rPr>
          <t xml:space="preserve">09/03/2007 </t>
        </r>
        <r>
          <rPr>
            <sz val="8"/>
            <color indexed="81"/>
            <rFont val="Tahoma"/>
            <family val="2"/>
          </rPr>
          <t xml:space="preserve">Number requested by Matthew Walker for tight gauge for NSW NW CRN
</t>
        </r>
        <r>
          <rPr>
            <b/>
            <sz val="8"/>
            <color indexed="81"/>
            <rFont val="Tahoma"/>
            <family val="2"/>
          </rPr>
          <t>09/03/2007</t>
        </r>
        <r>
          <rPr>
            <sz val="8"/>
            <color indexed="81"/>
            <rFont val="Tahoma"/>
            <family val="2"/>
          </rPr>
          <t xml:space="preserve"> Waiver received and submitted to John Cowie (who will discuss further with Tim Calver) prior to submitting to RIC Country for consideration
</t>
        </r>
        <r>
          <rPr>
            <b/>
            <sz val="8"/>
            <color indexed="81"/>
            <rFont val="Tahoma"/>
            <family val="2"/>
          </rPr>
          <t xml:space="preserve">21/03/2007 </t>
        </r>
        <r>
          <rPr>
            <sz val="8"/>
            <color indexed="81"/>
            <rFont val="Tahoma"/>
            <family val="2"/>
          </rPr>
          <t>Tim Calver advised Matthew Walker that waiver is not required - if gauge is ok at 16mm down then that is the official measurement . No defining limits for flow at the gauge that vehicles may see</t>
        </r>
      </text>
    </comment>
    <comment ref="B123" authorId="6" shapeId="0" xr:uid="{6A7F8019-3940-44D0-8809-AC7A1F3D7CCF}">
      <text>
        <r>
          <rPr>
            <b/>
            <sz val="8"/>
            <color indexed="81"/>
            <rFont val="Tahoma"/>
            <family val="2"/>
          </rPr>
          <t xml:space="preserve">13/03/07 </t>
        </r>
        <r>
          <rPr>
            <sz val="8"/>
            <color indexed="81"/>
            <rFont val="Tahoma"/>
            <family val="2"/>
          </rPr>
          <t xml:space="preserve">Number requested by Anson Segall, TEJV for various locations on North Coast
</t>
        </r>
        <r>
          <rPr>
            <b/>
            <sz val="8"/>
            <color indexed="81"/>
            <rFont val="Tahoma"/>
            <family val="2"/>
          </rPr>
          <t xml:space="preserve">04/02/2009 </t>
        </r>
        <r>
          <rPr>
            <sz val="8"/>
            <color indexed="81"/>
            <rFont val="Tahoma"/>
            <family val="2"/>
          </rPr>
          <t>In accordance with PP-169 version 2.0 any waivers not received within 3 months of number being allocated, status will change to Not Required. As no specific details were given when number was requested, unable to inform anyone that the status of this waiver had changed.</t>
        </r>
      </text>
    </comment>
    <comment ref="B124" authorId="0" shapeId="0" xr:uid="{B3B1E3A9-3CBE-4BC9-B5B7-DE603B2CE913}">
      <text>
        <r>
          <rPr>
            <b/>
            <sz val="8"/>
            <color indexed="81"/>
            <rFont val="Tahoma"/>
            <family val="2"/>
          </rPr>
          <t xml:space="preserve">16/05/07 </t>
        </r>
        <r>
          <rPr>
            <sz val="8"/>
            <color indexed="81"/>
            <rFont val="Tahoma"/>
            <family val="2"/>
          </rPr>
          <t>Checked with J Cowie whether waiver should be permanent instead of temporary due to pending expiry and advised not so as waiver for construction phase</t>
        </r>
        <r>
          <rPr>
            <b/>
            <sz val="8"/>
            <color indexed="81"/>
            <rFont val="Tahoma"/>
            <family val="2"/>
          </rPr>
          <t xml:space="preserve">
16/05/07</t>
        </r>
        <r>
          <rPr>
            <sz val="8"/>
            <color indexed="81"/>
            <rFont val="Tahoma"/>
            <family val="2"/>
          </rPr>
          <t xml:space="preserve"> Emailed Matt Walker to advise of expiry and seek requirements</t>
        </r>
      </text>
    </comment>
    <comment ref="B125" authorId="2" shapeId="0" xr:uid="{1734E290-7291-4045-9146-D581CF8B5D9E}">
      <text>
        <r>
          <rPr>
            <b/>
            <sz val="8"/>
            <color indexed="81"/>
            <rFont val="Tahoma"/>
            <family val="2"/>
          </rPr>
          <t xml:space="preserve">09/04/2009 </t>
        </r>
        <r>
          <rPr>
            <sz val="8"/>
            <color indexed="81"/>
            <rFont val="Tahoma"/>
            <family val="2"/>
          </rPr>
          <t xml:space="preserve">Emailed Bob Taylor requesting renewal or close out
</t>
        </r>
        <r>
          <rPr>
            <b/>
            <sz val="8"/>
            <color indexed="81"/>
            <rFont val="Tahoma"/>
            <family val="2"/>
          </rPr>
          <t xml:space="preserve">09/04/2009 </t>
        </r>
        <r>
          <rPr>
            <sz val="8"/>
            <color indexed="81"/>
            <rFont val="Tahoma"/>
            <family val="2"/>
          </rPr>
          <t xml:space="preserve">Bob Taylor informed renewal for 12 months is required for stimulus package work. Prepared draft renewal and email to Bob requesting risk assessment.
</t>
        </r>
        <r>
          <rPr>
            <b/>
            <sz val="8"/>
            <color indexed="81"/>
            <rFont val="Tahoma"/>
            <family val="2"/>
          </rPr>
          <t xml:space="preserve">09/12/2009 </t>
        </r>
        <r>
          <rPr>
            <sz val="8"/>
            <color indexed="81"/>
            <rFont val="Tahoma"/>
            <family val="2"/>
          </rPr>
          <t xml:space="preserve">Waiver close out signed by John Ogilvy received from Neil Sheedy. Submitted to John Furness for acceptance
</t>
        </r>
        <r>
          <rPr>
            <b/>
            <sz val="8"/>
            <color indexed="81"/>
            <rFont val="Tahoma"/>
            <family val="2"/>
          </rPr>
          <t>11/12/2009 Waiver closed</t>
        </r>
      </text>
    </comment>
    <comment ref="B126" authorId="2" shapeId="0" xr:uid="{B107AA55-3789-4F4C-9E78-15CA8901B4D3}">
      <text>
        <r>
          <rPr>
            <b/>
            <sz val="8"/>
            <color indexed="81"/>
            <rFont val="Tahoma"/>
            <family val="2"/>
          </rPr>
          <t xml:space="preserve">09/04/2009 </t>
        </r>
        <r>
          <rPr>
            <sz val="8"/>
            <color indexed="81"/>
            <rFont val="Tahoma"/>
            <family val="2"/>
          </rPr>
          <t xml:space="preserve">Emailed Bob Taylor requesting renewal or close out
</t>
        </r>
        <r>
          <rPr>
            <b/>
            <sz val="8"/>
            <color indexed="81"/>
            <rFont val="Tahoma"/>
            <family val="2"/>
          </rPr>
          <t xml:space="preserve">09/04/2009 </t>
        </r>
        <r>
          <rPr>
            <sz val="8"/>
            <color indexed="81"/>
            <rFont val="Tahoma"/>
            <family val="2"/>
          </rPr>
          <t xml:space="preserve">Bob Taylor informed renewal for 12 months is required for stimulus package work. Prepared draft renewal and email to Bob requesting risk assessment.
</t>
        </r>
        <r>
          <rPr>
            <b/>
            <sz val="8"/>
            <color indexed="81"/>
            <rFont val="Tahoma"/>
            <family val="2"/>
          </rPr>
          <t xml:space="preserve">09/12/2009 </t>
        </r>
        <r>
          <rPr>
            <sz val="8"/>
            <color indexed="81"/>
            <rFont val="Tahoma"/>
            <family val="2"/>
          </rPr>
          <t xml:space="preserve">Waiver renewal received from Neil Sheedy. Submitted to John Furness on 11.12.09 for approval
</t>
        </r>
        <r>
          <rPr>
            <b/>
            <sz val="8"/>
            <color indexed="81"/>
            <rFont val="Tahoma"/>
            <family val="2"/>
          </rPr>
          <t xml:space="preserve">11/12/2009 </t>
        </r>
        <r>
          <rPr>
            <sz val="8"/>
            <color indexed="81"/>
            <rFont val="Tahoma"/>
            <family val="2"/>
          </rPr>
          <t xml:space="preserve">John Furness asked that Tim Neville provide comment on Risk no. 2 of the Risk Assessment to ensure it is correct before he will approve the renewal. Emailed Tim Neville. 
</t>
        </r>
        <r>
          <rPr>
            <b/>
            <sz val="8"/>
            <color indexed="81"/>
            <rFont val="Tahoma"/>
            <family val="2"/>
          </rPr>
          <t xml:space="preserve">15/12/2009 </t>
        </r>
        <r>
          <rPr>
            <sz val="8"/>
            <color indexed="81"/>
            <rFont val="Tahoma"/>
            <family val="2"/>
          </rPr>
          <t xml:space="preserve">Tim Neville's comments reviewed by John Furness and forwarded to Neil Sheedy for revision to risk assessment. To be resubmitted with revised risk assessment then Johnn will approve
</t>
        </r>
        <r>
          <rPr>
            <b/>
            <sz val="8"/>
            <color indexed="81"/>
            <rFont val="Tahoma"/>
            <family val="2"/>
          </rPr>
          <t xml:space="preserve">04/01/2010 </t>
        </r>
        <r>
          <rPr>
            <sz val="8"/>
            <color indexed="81"/>
            <rFont val="Tahoma"/>
            <family val="2"/>
          </rPr>
          <t>Originally a temporary waiver requested by Bob Taylor that was approved from 12/03/2007 to 12/03/2009. Renewed from 12/03/2009 and changed to permanent waiver</t>
        </r>
      </text>
    </comment>
    <comment ref="D126" authorId="1" shapeId="0" xr:uid="{A2F57A17-9A19-4DF8-8BC3-A499A3620838}">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27" authorId="6" shapeId="0" xr:uid="{DE9C4BFF-C363-4194-9DF9-6A0B3796FBA1}">
      <text>
        <r>
          <rPr>
            <b/>
            <sz val="8"/>
            <color indexed="81"/>
            <rFont val="Tahoma"/>
            <family val="2"/>
          </rPr>
          <t xml:space="preserve">28/03/2007 </t>
        </r>
        <r>
          <rPr>
            <sz val="8"/>
            <color indexed="81"/>
            <rFont val="Tahoma"/>
            <family val="2"/>
          </rPr>
          <t xml:space="preserve">Number allocated to waiver for John Ogilvy on North Coast for amending design SFT on existing concrete sleepered track on loop extension (John Cowie asked for new waiver as not really covered under 600/TR/271106/064a)
</t>
        </r>
        <r>
          <rPr>
            <b/>
            <sz val="8"/>
            <color indexed="81"/>
            <rFont val="Tahoma"/>
            <family val="2"/>
          </rPr>
          <t xml:space="preserve">04/02/2009 </t>
        </r>
        <r>
          <rPr>
            <sz val="8"/>
            <color indexed="81"/>
            <rFont val="Tahoma"/>
            <family val="2"/>
          </rPr>
          <t>Status changed from Awaiting to Not Required as EWAF never received and 600/TR/271106/064a was closed because North-South Construction specs allowed a higher SFT for concrete sleepered track</t>
        </r>
      </text>
    </comment>
    <comment ref="B128" authorId="2" shapeId="0" xr:uid="{50EC6ACE-E42B-4CC8-9448-7C2C3C82E325}">
      <text>
        <r>
          <rPr>
            <b/>
            <sz val="8"/>
            <color indexed="81"/>
            <rFont val="Tahoma"/>
            <family val="2"/>
          </rPr>
          <t xml:space="preserve">09/01/2010 </t>
        </r>
        <r>
          <rPr>
            <sz val="8"/>
            <color indexed="81"/>
            <rFont val="Tahoma"/>
            <family val="2"/>
          </rPr>
          <t>Closed by Mike Green, acting DM South. "Asset now has concrete sleepers."</t>
        </r>
      </text>
    </comment>
    <comment ref="B129" authorId="7" shapeId="0" xr:uid="{459ABE52-3596-48D0-ADB5-4BB158D3A721}">
      <text>
        <r>
          <rPr>
            <b/>
            <sz val="8"/>
            <color indexed="81"/>
            <rFont val="Tahoma"/>
            <family val="2"/>
          </rPr>
          <t xml:space="preserve">08/01/2008 </t>
        </r>
        <r>
          <rPr>
            <sz val="8"/>
            <color indexed="81"/>
            <rFont val="Tahoma"/>
            <family val="2"/>
          </rPr>
          <t>Anson Segall called to say they wanted to change the km's of this waiver as the length of the maintenance siding differs from the proposed length. Will resubmit waiver, with signatures, using 300/TR/050407/093a</t>
        </r>
      </text>
    </comment>
    <comment ref="D129" authorId="1" shapeId="0" xr:uid="{C2FDC340-D9A1-4FA0-AB98-DE4AA4365CE5}">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30" authorId="6" shapeId="0" xr:uid="{03D16622-1B8A-4908-90A2-BD0610021757}">
      <text>
        <r>
          <rPr>
            <b/>
            <sz val="8"/>
            <color indexed="81"/>
            <rFont val="Tahoma"/>
            <family val="2"/>
          </rPr>
          <t xml:space="preserve">05/04/2007 </t>
        </r>
        <r>
          <rPr>
            <sz val="8"/>
            <color indexed="81"/>
            <rFont val="Tahoma"/>
            <family val="2"/>
          </rPr>
          <t xml:space="preserve">Waiver number requested by Anson Segall, TEJV for culvert structures at Greenbank on North Coast line
</t>
        </r>
        <r>
          <rPr>
            <b/>
            <sz val="8"/>
            <color indexed="81"/>
            <rFont val="Tahoma"/>
            <family val="2"/>
          </rPr>
          <t xml:space="preserve">16/04/2007 </t>
        </r>
        <r>
          <rPr>
            <sz val="8"/>
            <color indexed="81"/>
            <rFont val="Tahoma"/>
            <family val="2"/>
          </rPr>
          <t xml:space="preserve">Waiver form received from Anson and submitted to Tim Calver for review. Tim Calver discussed with John Cowie and decided that waiver was not required because track is owned and maintained by QR and there is some flexibility in RTS 3433. </t>
        </r>
      </text>
    </comment>
    <comment ref="B131" authorId="6" shapeId="0" xr:uid="{A21C30ED-1AD4-4991-8963-3878EDA378A4}">
      <text>
        <r>
          <rPr>
            <b/>
            <sz val="8"/>
            <color indexed="81"/>
            <rFont val="Tahoma"/>
            <family val="2"/>
          </rPr>
          <t xml:space="preserve">05/04/2007 </t>
        </r>
        <r>
          <rPr>
            <sz val="8"/>
            <color indexed="81"/>
            <rFont val="Tahoma"/>
            <family val="2"/>
          </rPr>
          <t xml:space="preserve">Waiver number requested by Anson Segall, TEJV for viaduct on North Coast however when enquiry regarding the need for a full risk assessment was received John Cowie reviewed information and said waiver was not required (full waiver application never submitted). Tim Calver responded to Anson Segall to inform him that waiver was not required.
</t>
        </r>
        <r>
          <rPr>
            <b/>
            <sz val="8"/>
            <color indexed="81"/>
            <rFont val="Tahoma"/>
            <family val="2"/>
          </rPr>
          <t xml:space="preserve">16/04/2007 </t>
        </r>
        <r>
          <rPr>
            <sz val="8"/>
            <color indexed="81"/>
            <rFont val="Tahoma"/>
            <family val="2"/>
          </rPr>
          <t>Received confirmation from Anson that waiver is no longer required.</t>
        </r>
      </text>
    </comment>
    <comment ref="B132" authorId="6" shapeId="0" xr:uid="{40DD945A-AC93-4DBC-9857-7379CDFCD3A6}">
      <text>
        <r>
          <rPr>
            <b/>
            <sz val="8"/>
            <color indexed="81"/>
            <rFont val="Tahoma"/>
            <family val="2"/>
          </rPr>
          <t xml:space="preserve">16/05/2007 </t>
        </r>
        <r>
          <rPr>
            <sz val="8"/>
            <color indexed="81"/>
            <rFont val="Tahoma"/>
            <family val="2"/>
          </rPr>
          <t xml:space="preserve">Number requested by Wayne Potter for Hardface Technologies - pending New Equip and Sys Approval
</t>
        </r>
        <r>
          <rPr>
            <b/>
            <sz val="8"/>
            <color indexed="81"/>
            <rFont val="Tahoma"/>
            <family val="2"/>
          </rPr>
          <t xml:space="preserve">30/05/2007 </t>
        </r>
        <r>
          <rPr>
            <sz val="8"/>
            <color indexed="81"/>
            <rFont val="Tahoma"/>
            <family val="2"/>
          </rPr>
          <t xml:space="preserve">Waiver application received via Wayne Potter and submitted to John Cowie for approval
</t>
        </r>
        <r>
          <rPr>
            <b/>
            <sz val="8"/>
            <color indexed="81"/>
            <rFont val="Tahoma"/>
            <family val="2"/>
          </rPr>
          <t>12/06/2007</t>
        </r>
        <r>
          <rPr>
            <sz val="8"/>
            <color indexed="81"/>
            <rFont val="Tahoma"/>
            <family val="2"/>
          </rPr>
          <t xml:space="preserve"> Following concerns raised by Transfield who do their own vee repairs waiver was amended so that Control reads "Only Hardface Technology personnel are permitted to carry out arc welding repairs using the consumables and methods outlined in this waiver application".
</t>
        </r>
        <r>
          <rPr>
            <b/>
            <sz val="8"/>
            <color indexed="81"/>
            <rFont val="Tahoma"/>
            <family val="2"/>
          </rPr>
          <t>10/04/2008</t>
        </r>
        <r>
          <rPr>
            <sz val="8"/>
            <color indexed="81"/>
            <rFont val="Tahoma"/>
            <family val="2"/>
          </rPr>
          <t xml:space="preserve"> Sent renewal form to Tim Calver to prepare renewal on behalf of Hassan
</t>
        </r>
        <r>
          <rPr>
            <b/>
            <sz val="8"/>
            <color indexed="81"/>
            <rFont val="Tahoma"/>
            <family val="2"/>
          </rPr>
          <t xml:space="preserve">29/04/08 </t>
        </r>
        <r>
          <rPr>
            <sz val="8"/>
            <color indexed="81"/>
            <rFont val="Tahoma"/>
            <family val="2"/>
          </rPr>
          <t xml:space="preserve">Sent renewal form (to extend for further 12 months) to Hassan for checking and signing and form returned for consideration
</t>
        </r>
        <r>
          <rPr>
            <b/>
            <sz val="8"/>
            <color indexed="81"/>
            <rFont val="Tahoma"/>
            <family val="2"/>
          </rPr>
          <t>05/05/08</t>
        </r>
        <r>
          <rPr>
            <sz val="8"/>
            <color indexed="81"/>
            <rFont val="Tahoma"/>
            <family val="2"/>
          </rPr>
          <t xml:space="preserve"> Renewal approved by JF given to RT for consideration
</t>
        </r>
        <r>
          <rPr>
            <b/>
            <sz val="8"/>
            <color indexed="81"/>
            <rFont val="Tahoma"/>
            <family val="2"/>
          </rPr>
          <t xml:space="preserve">06/05/08 </t>
        </r>
        <r>
          <rPr>
            <sz val="8"/>
            <color indexed="81"/>
            <rFont val="Tahoma"/>
            <family val="2"/>
          </rPr>
          <t xml:space="preserve">RT endorsed renewal until 30/05/09
</t>
        </r>
        <r>
          <rPr>
            <b/>
            <sz val="8"/>
            <color indexed="81"/>
            <rFont val="Tahoma"/>
            <family val="2"/>
          </rPr>
          <t xml:space="preserve">20/05/2009 </t>
        </r>
        <r>
          <rPr>
            <sz val="8"/>
            <color indexed="81"/>
            <rFont val="Tahoma"/>
            <family val="2"/>
          </rPr>
          <t xml:space="preserve">Prepared renewal for Tim Calver. Trial still continuing and awaiting reports so waiver will need to be renewed.
</t>
        </r>
        <r>
          <rPr>
            <b/>
            <sz val="8"/>
            <color indexed="81"/>
            <rFont val="Tahoma"/>
            <family val="2"/>
          </rPr>
          <t xml:space="preserve">02/06/2009 </t>
        </r>
        <r>
          <rPr>
            <sz val="8"/>
            <color indexed="81"/>
            <rFont val="Tahoma"/>
            <family val="2"/>
          </rPr>
          <t xml:space="preserve">Hassan submitted waiver renewal with some differences to the draft renewal prepared for Tim Calver. Added Hassan's details and resent to Tim Calver for review and endorsement by DM and CRN.
</t>
        </r>
        <r>
          <rPr>
            <b/>
            <sz val="8"/>
            <color indexed="81"/>
            <rFont val="Tahoma"/>
            <family val="2"/>
          </rPr>
          <t xml:space="preserve">02/06/2009 </t>
        </r>
        <r>
          <rPr>
            <sz val="8"/>
            <color indexed="81"/>
            <rFont val="Tahoma"/>
            <family val="2"/>
          </rPr>
          <t xml:space="preserve">Emailed waiver renewal to DM's, Ben Leske and Alec MacKenzie for endorsement
</t>
        </r>
        <r>
          <rPr>
            <b/>
            <sz val="8"/>
            <color indexed="81"/>
            <rFont val="Tahoma"/>
            <family val="2"/>
          </rPr>
          <t xml:space="preserve">02/06/2009 </t>
        </r>
        <r>
          <rPr>
            <sz val="8"/>
            <color indexed="81"/>
            <rFont val="Tahoma"/>
            <family val="2"/>
          </rPr>
          <t xml:space="preserve">Endorsement from Matthew Barrett, acting DM NC received via email
</t>
        </r>
        <r>
          <rPr>
            <b/>
            <sz val="8"/>
            <color indexed="81"/>
            <rFont val="Tahoma"/>
            <family val="2"/>
          </rPr>
          <t xml:space="preserve">08/06/2009 </t>
        </r>
        <r>
          <rPr>
            <sz val="8"/>
            <color indexed="81"/>
            <rFont val="Tahoma"/>
            <family val="2"/>
          </rPr>
          <t xml:space="preserve">Endorsement from Scott Chapman received
</t>
        </r>
        <r>
          <rPr>
            <b/>
            <sz val="8"/>
            <color indexed="81"/>
            <rFont val="Tahoma"/>
            <family val="2"/>
          </rPr>
          <t xml:space="preserve">11/06/2009 </t>
        </r>
        <r>
          <rPr>
            <sz val="8"/>
            <color indexed="81"/>
            <rFont val="Tahoma"/>
            <family val="2"/>
          </rPr>
          <t xml:space="preserve">Endorsement from Clinton Crump, Stephen Fleck and Ben Leske received. Left on John Furness' desk for approval.
</t>
        </r>
        <r>
          <rPr>
            <b/>
            <sz val="8"/>
            <color indexed="81"/>
            <rFont val="Tahoma"/>
            <family val="2"/>
          </rPr>
          <t>15/06/2009</t>
        </r>
        <r>
          <rPr>
            <sz val="8"/>
            <color indexed="81"/>
            <rFont val="Tahoma"/>
            <family val="2"/>
          </rPr>
          <t xml:space="preserve"> John Furness has issues with approving the waiver so has returned to Tim Calver to address
</t>
        </r>
        <r>
          <rPr>
            <b/>
            <sz val="8"/>
            <color indexed="81"/>
            <rFont val="Tahoma"/>
            <family val="2"/>
          </rPr>
          <t xml:space="preserve">17/07/2009 </t>
        </r>
        <r>
          <rPr>
            <sz val="8"/>
            <color indexed="81"/>
            <rFont val="Tahoma"/>
            <family val="2"/>
          </rPr>
          <t xml:space="preserve">Tim Calver emailed Hardface regarding the need for a performance specification as required by John Furness 
</t>
        </r>
        <r>
          <rPr>
            <b/>
            <sz val="8"/>
            <color indexed="81"/>
            <rFont val="Tahoma"/>
            <family val="2"/>
          </rPr>
          <t xml:space="preserve">30/07/2009 </t>
        </r>
        <r>
          <rPr>
            <sz val="8"/>
            <color indexed="81"/>
            <rFont val="Tahoma"/>
            <family val="2"/>
          </rPr>
          <t xml:space="preserve">Stuart Sutherland contacted John Furness following Monthly Waiver Report - May 2009 to July R&amp;SC re renewing this waiver. Informed Stuart that Tim Calver is progressing renewal but needs to discuss John Furness's request for performance spec further and is awaiting report from Steve Mackie by 13/8/09.
</t>
        </r>
        <r>
          <rPr>
            <b/>
            <sz val="8"/>
            <color indexed="81"/>
            <rFont val="Tahoma"/>
            <family val="2"/>
          </rPr>
          <t xml:space="preserve">10/08/2009 </t>
        </r>
        <r>
          <rPr>
            <sz val="8"/>
            <color indexed="81"/>
            <rFont val="Tahoma"/>
            <family val="2"/>
          </rPr>
          <t xml:space="preserve">Waiver approved by John Furness on 05/08/2009 and submitted to Config Manager for check. Signed by Phil Campbell today on behalf of Rob Rath. Waiver renewed from 31/05/2009 to 31/12/2009.
</t>
        </r>
        <r>
          <rPr>
            <b/>
            <sz val="8"/>
            <color indexed="81"/>
            <rFont val="Tahoma"/>
            <family val="2"/>
          </rPr>
          <t xml:space="preserve">17/12/2009 </t>
        </r>
        <r>
          <rPr>
            <sz val="8"/>
            <color indexed="81"/>
            <rFont val="Tahoma"/>
            <family val="2"/>
          </rPr>
          <t xml:space="preserve">Renewal prepared for Tim Calver and sent, with Risk Assessment, to DM's for endorsement
</t>
        </r>
        <r>
          <rPr>
            <b/>
            <sz val="8"/>
            <color indexed="81"/>
            <rFont val="Tahoma"/>
            <family val="2"/>
          </rPr>
          <t xml:space="preserve">04/01/2010 </t>
        </r>
        <r>
          <rPr>
            <sz val="8"/>
            <color indexed="81"/>
            <rFont val="Tahoma"/>
            <family val="2"/>
          </rPr>
          <t xml:space="preserve">Endorsements received from Clinton Crump 17/12/09, John Ogilvy 18/12/09, Mike Green on behalf of Stephen Fleck 21/12/09 and Ben Leske 4/1/10. Submitted to John Furness for approval.
</t>
        </r>
        <r>
          <rPr>
            <b/>
            <sz val="8"/>
            <color indexed="81"/>
            <rFont val="Tahoma"/>
            <family val="2"/>
          </rPr>
          <t xml:space="preserve">04/01/2010 </t>
        </r>
        <r>
          <rPr>
            <sz val="8"/>
            <color indexed="81"/>
            <rFont val="Tahoma"/>
            <family val="2"/>
          </rPr>
          <t xml:space="preserve">Renewed from 01/01/2010 to 30/06/2010
</t>
        </r>
        <r>
          <rPr>
            <b/>
            <sz val="8"/>
            <color indexed="81"/>
            <rFont val="Tahoma"/>
            <family val="2"/>
          </rPr>
          <t xml:space="preserve">11/06/2010 </t>
        </r>
        <r>
          <rPr>
            <sz val="8"/>
            <color indexed="81"/>
            <rFont val="Tahoma"/>
            <family val="2"/>
          </rPr>
          <t xml:space="preserve">Renewed from 01/07/2010 to 30/06/2011
</t>
        </r>
        <r>
          <rPr>
            <b/>
            <sz val="8"/>
            <color indexed="81"/>
            <rFont val="Tahoma"/>
            <family val="2"/>
          </rPr>
          <t xml:space="preserve">20/09/2010 Closed by Hardface Technologys Hedkote Welding Process type approval 10/46269 approved by Risk &amp; Safety Committee 13/09/2010
8/07/2011 </t>
        </r>
        <r>
          <rPr>
            <sz val="8"/>
            <color indexed="81"/>
            <rFont val="Tahoma"/>
            <family val="2"/>
          </rPr>
          <t xml:space="preserve">Shamus Walsh (Hardface Technologies) emailed Tim Calver to request extension to existing waiver.
</t>
        </r>
        <r>
          <rPr>
            <b/>
            <sz val="8"/>
            <color indexed="81"/>
            <rFont val="Tahoma"/>
            <family val="2"/>
          </rPr>
          <t xml:space="preserve">13/07/2011 </t>
        </r>
        <r>
          <rPr>
            <sz val="8"/>
            <color indexed="81"/>
            <rFont val="Tahoma"/>
            <family val="2"/>
          </rPr>
          <t xml:space="preserve">Advised Tim that this was closed out 20/09/2010 by the TA.
</t>
        </r>
        <r>
          <rPr>
            <b/>
            <sz val="8"/>
            <color indexed="81"/>
            <rFont val="Tahoma"/>
            <family val="2"/>
          </rPr>
          <t xml:space="preserve">14/07/2011 </t>
        </r>
        <r>
          <rPr>
            <sz val="8"/>
            <color indexed="81"/>
            <rFont val="Tahoma"/>
            <family val="2"/>
          </rPr>
          <t xml:space="preserve">Shamus Walsh advised that new consumables for welding have been sourced and really need a waiver to do the testing etc as cannot apply for TA until it has been tested. They haven't been used on any other networks to look at results from. Discussed with John Furness but due to Regulator attention to Engineering Waivers, we cannot approve waivers for type approvals, but also cannot approve a type approval on something that has no testing and backing. Trevor Moore has completed the draft Interim Type Approval Procedure and will have it out for internal consultation today however then it will need to go to September R&amp;SC, followed by 28 days Regulator Notification period.
</t>
        </r>
      </text>
    </comment>
    <comment ref="D134" authorId="1" shapeId="0" xr:uid="{B7F163D0-A6CE-464D-974D-600308D03592}">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135" authorId="1" shapeId="0" xr:uid="{17846ADE-29EE-40AF-B227-F42BA1FEDFE0}">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36" authorId="4" shapeId="0" xr:uid="{9B081E4F-2E41-449C-915A-B9FA0402C231}">
      <text>
        <r>
          <rPr>
            <b/>
            <sz val="8"/>
            <color indexed="81"/>
            <rFont val="Tahoma"/>
            <family val="2"/>
          </rPr>
          <t xml:space="preserve">1/02/2012 </t>
        </r>
        <r>
          <rPr>
            <sz val="8"/>
            <color indexed="81"/>
            <rFont val="Tahoma"/>
            <family val="2"/>
          </rPr>
          <t>Close out statement: CRN no longer managed by ARTC effective 15 January 2012</t>
        </r>
      </text>
    </comment>
    <comment ref="B137" authorId="0" shapeId="0" xr:uid="{6F370DAF-6AC5-4017-A153-3084DAE953F9}">
      <text>
        <r>
          <rPr>
            <b/>
            <sz val="8"/>
            <color indexed="81"/>
            <rFont val="Tahoma"/>
            <family val="2"/>
          </rPr>
          <t xml:space="preserve">15/06/07 </t>
        </r>
        <r>
          <rPr>
            <sz val="8"/>
            <color indexed="81"/>
            <rFont val="Tahoma"/>
            <family val="2"/>
          </rPr>
          <t xml:space="preserve">P Micenko requested no. for Install of tailored WTSA on broad gauge Vic border to Albury station
</t>
        </r>
        <r>
          <rPr>
            <b/>
            <sz val="8"/>
            <color indexed="81"/>
            <rFont val="Tahoma"/>
            <family val="2"/>
          </rPr>
          <t>20/07/2009</t>
        </r>
        <r>
          <rPr>
            <sz val="8"/>
            <color indexed="81"/>
            <rFont val="Tahoma"/>
            <family val="2"/>
          </rPr>
          <t xml:space="preserve"> Hassan Elaina advised that this waiver could be closed out as broad gauge tracks no longer exist at Albury. 
</t>
        </r>
        <r>
          <rPr>
            <b/>
            <sz val="8"/>
            <color indexed="81"/>
            <rFont val="Tahoma"/>
            <family val="2"/>
          </rPr>
          <t xml:space="preserve">22/07/2009 </t>
        </r>
        <r>
          <rPr>
            <sz val="8"/>
            <color indexed="81"/>
            <rFont val="Tahoma"/>
            <family val="2"/>
          </rPr>
          <t>John Furness authorised close out of waiver</t>
        </r>
      </text>
    </comment>
    <comment ref="B138" authorId="2" shapeId="0" xr:uid="{323C4D0E-33AB-4FB3-A243-6FC9DDB35DC6}">
      <text>
        <r>
          <rPr>
            <b/>
            <sz val="8"/>
            <color indexed="81"/>
            <rFont val="Tahoma"/>
            <family val="2"/>
          </rPr>
          <t xml:space="preserve">13/10/2010 </t>
        </r>
        <r>
          <rPr>
            <sz val="8"/>
            <color indexed="81"/>
            <rFont val="Tahoma"/>
            <family val="2"/>
          </rPr>
          <t>Waiver alteration to permanent. Endorsed by Ben Leske and John Ogilvy. Awaiting endorsement from Stephen Fleck. Alteration includes inclusion of Coota to Parkes to Broken Hill</t>
        </r>
        <r>
          <rPr>
            <sz val="8"/>
            <color indexed="81"/>
            <rFont val="Tahoma"/>
            <family val="2"/>
          </rPr>
          <t xml:space="preserve">
</t>
        </r>
        <r>
          <rPr>
            <b/>
            <sz val="8"/>
            <color indexed="81"/>
            <rFont val="Tahoma"/>
            <family val="2"/>
          </rPr>
          <t xml:space="preserve">15/12/2010 </t>
        </r>
        <r>
          <rPr>
            <sz val="8"/>
            <color indexed="81"/>
            <rFont val="Tahoma"/>
            <family val="2"/>
          </rPr>
          <t>Waiver alteration approved to include Cootamundra to Parkes to Broken Hill and changed to permanent.</t>
        </r>
      </text>
    </comment>
    <comment ref="D138" authorId="1" shapeId="0" xr:uid="{39FC097C-CD94-4D1F-812F-0BBEE405F19B}">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39" authorId="6" shapeId="0" xr:uid="{658E94FA-D5B9-4DFD-A853-05DC85D6B0B7}">
      <text>
        <r>
          <rPr>
            <b/>
            <sz val="8"/>
            <color indexed="81"/>
            <rFont val="Tahoma"/>
            <family val="2"/>
          </rPr>
          <t xml:space="preserve">03/10/2007 </t>
        </r>
        <r>
          <rPr>
            <sz val="8"/>
            <color indexed="81"/>
            <rFont val="Tahoma"/>
            <family val="2"/>
          </rPr>
          <t xml:space="preserve">Qtrly waiver review - sent Ian Domleo copy of waiver to review, may require change to standard
</t>
        </r>
        <r>
          <rPr>
            <b/>
            <sz val="8"/>
            <color indexed="81"/>
            <rFont val="Tahoma"/>
            <family val="2"/>
          </rPr>
          <t xml:space="preserve">25/10/2007 </t>
        </r>
        <r>
          <rPr>
            <sz val="8"/>
            <color indexed="81"/>
            <rFont val="Tahoma"/>
            <family val="2"/>
          </rPr>
          <t>ID will incorporate this change in the Rail Appendix ETG-01-01, which is under review at the moment</t>
        </r>
      </text>
    </comment>
    <comment ref="D139" authorId="1" shapeId="0" xr:uid="{18BA65CB-D198-4AD2-BE10-B4E18622E237}">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40" authorId="0" shapeId="0" xr:uid="{D71D127D-4FD4-48E1-BBD7-35B7F988121B}">
      <text>
        <r>
          <rPr>
            <b/>
            <sz val="8"/>
            <color indexed="81"/>
            <rFont val="Tahoma"/>
            <family val="2"/>
          </rPr>
          <t xml:space="preserve">20/06/07 </t>
        </r>
        <r>
          <rPr>
            <sz val="8"/>
            <color indexed="81"/>
            <rFont val="Tahoma"/>
            <family val="2"/>
          </rPr>
          <t xml:space="preserve">J Ogilvy waiver for extending 3 monthly walking inspections to 12 monthly on concrete track
</t>
        </r>
        <r>
          <rPr>
            <b/>
            <sz val="8"/>
            <color indexed="81"/>
            <rFont val="Tahoma"/>
            <family val="2"/>
          </rPr>
          <t>14/08/2007</t>
        </r>
        <r>
          <rPr>
            <sz val="8"/>
            <color indexed="81"/>
            <rFont val="Tahoma"/>
            <family val="2"/>
          </rPr>
          <t xml:space="preserve"> duncan McLeod has hard copy to close out waiver as TMS 11 amendments have been approved by Risk &amp; Safety Committee. This waiver and 700/TR/170507/097 will be closed and replace by one new waiver.
</t>
        </r>
        <r>
          <rPr>
            <i/>
            <sz val="8"/>
            <color indexed="81"/>
            <rFont val="Tahoma"/>
            <family val="2"/>
          </rPr>
          <t xml:space="preserve">Note: Risk &amp; Safety Committee only approved update to TMS 11 in principal - did not approve implementation by waiver
</t>
        </r>
        <r>
          <rPr>
            <b/>
            <sz val="8"/>
            <color indexed="81"/>
            <rFont val="Tahoma"/>
            <family val="2"/>
          </rPr>
          <t xml:space="preserve">29/01/2008 </t>
        </r>
        <r>
          <rPr>
            <sz val="8"/>
            <color indexed="81"/>
            <rFont val="Tahoma"/>
            <family val="2"/>
          </rPr>
          <t xml:space="preserve">Waiver renewed from 31/12/2007 to 31/12/2008. Reason for renewal: Review of TMS 11, TEP 04 and associated documents still to be completed.
</t>
        </r>
        <r>
          <rPr>
            <b/>
            <sz val="8"/>
            <color indexed="81"/>
            <rFont val="Tahoma"/>
            <family val="2"/>
          </rPr>
          <t xml:space="preserve">17/02/2009 </t>
        </r>
        <r>
          <rPr>
            <sz val="8"/>
            <color indexed="81"/>
            <rFont val="Tahoma"/>
            <family val="2"/>
          </rPr>
          <t xml:space="preserve">Waiver renewal submitted by Hassan Elaina for all of North South. However no endorsement by DMs or Risk Assessment. John Furness insisted on seperate waivers - renewal for North Coast and new for South - with Risk Assessments and endorsement from appropriate DM.
</t>
        </r>
        <r>
          <rPr>
            <b/>
            <sz val="8"/>
            <color indexed="81"/>
            <rFont val="Tahoma"/>
            <family val="2"/>
          </rPr>
          <t xml:space="preserve">18/02/2009 </t>
        </r>
        <r>
          <rPr>
            <sz val="8"/>
            <color indexed="81"/>
            <rFont val="Tahoma"/>
            <family val="2"/>
          </rPr>
          <t xml:space="preserve">Refer to 700/TR/180209/215 for seperate waiver request for South
</t>
        </r>
        <r>
          <rPr>
            <b/>
            <sz val="8"/>
            <color indexed="81"/>
            <rFont val="Tahoma"/>
            <family val="2"/>
          </rPr>
          <t xml:space="preserve">03/03/2009 </t>
        </r>
        <r>
          <rPr>
            <sz val="8"/>
            <color indexed="81"/>
            <rFont val="Tahoma"/>
            <family val="2"/>
          </rPr>
          <t xml:space="preserve">Waiver renewed from 01/01/2009 to 31/12/2009 pending introduction of the CoP in NSW
</t>
        </r>
        <r>
          <rPr>
            <b/>
            <sz val="8"/>
            <color indexed="81"/>
            <rFont val="Tahoma"/>
            <family val="2"/>
          </rPr>
          <t xml:space="preserve">19/06/2009 </t>
        </r>
        <r>
          <rPr>
            <sz val="8"/>
            <color indexed="81"/>
            <rFont val="Tahoma"/>
            <family val="2"/>
          </rPr>
          <t xml:space="preserve">Waiver approved following submission by Tim Ryan to June Risk &amp; Safety Committee and SFAIRP risk assessment completed and submitted by Hassan Elaina. Original waiver for North Coast only (Telarah to Queensland Border) extended to cover all North-South Corridor (Border Loop to Telarah, Botany Bay, Macarthur to Albury). Tim Ryan asked to decide if Regulators need to be informed as per request from John Furness. Expiry date changed from 30/12/2009 to 30/06/2010
</t>
        </r>
        <r>
          <rPr>
            <b/>
            <sz val="8"/>
            <color indexed="81"/>
            <rFont val="Tahoma"/>
            <family val="2"/>
          </rPr>
          <t xml:space="preserve">02/06/2010 </t>
        </r>
        <r>
          <rPr>
            <sz val="8"/>
            <color indexed="81"/>
            <rFont val="Tahoma"/>
            <family val="2"/>
          </rPr>
          <t xml:space="preserve">Hassan looking at renewing this waiver
</t>
        </r>
        <r>
          <rPr>
            <b/>
            <sz val="8"/>
            <color indexed="81"/>
            <rFont val="Tahoma"/>
            <family val="2"/>
          </rPr>
          <t xml:space="preserve">18/06/2010 </t>
        </r>
        <r>
          <rPr>
            <sz val="8"/>
            <color indexed="81"/>
            <rFont val="Tahoma"/>
            <family val="2"/>
          </rPr>
          <t xml:space="preserve">Renewal approved from 1/07/2010 to 30/06/2011
</t>
        </r>
        <r>
          <rPr>
            <b/>
            <sz val="8"/>
            <color indexed="81"/>
            <rFont val="Tahoma"/>
            <family val="2"/>
          </rPr>
          <t xml:space="preserve">05/10/2011 </t>
        </r>
        <r>
          <rPr>
            <sz val="8"/>
            <color indexed="81"/>
            <rFont val="Tahoma"/>
            <family val="2"/>
          </rPr>
          <t xml:space="preserve">Emailed John Ogilvy to provide a close out statement so this can be closed out asap.
</t>
        </r>
        <r>
          <rPr>
            <b/>
            <sz val="8"/>
            <color indexed="81"/>
            <rFont val="Tahoma"/>
            <family val="2"/>
          </rPr>
          <t xml:space="preserve">06/10/2011 </t>
        </r>
        <r>
          <rPr>
            <sz val="8"/>
            <color indexed="81"/>
            <rFont val="Tahoma"/>
            <family val="2"/>
          </rPr>
          <t xml:space="preserve">Close out statement from John Ogilvy. 
</t>
        </r>
        <r>
          <rPr>
            <b/>
            <sz val="8"/>
            <color indexed="81"/>
            <rFont val="Tahoma"/>
            <family val="2"/>
          </rPr>
          <t xml:space="preserve">08/11/2011 </t>
        </r>
        <r>
          <rPr>
            <sz val="8"/>
            <color indexed="81"/>
            <rFont val="Tahoma"/>
            <family val="2"/>
          </rPr>
          <t xml:space="preserve">Recommended by John Furness. Approved by Mike van de Worp.
</t>
        </r>
      </text>
    </comment>
    <comment ref="B141" authorId="6" shapeId="0" xr:uid="{CCA52564-5478-43FB-9EAE-CFB889500BBB}">
      <text>
        <r>
          <rPr>
            <b/>
            <sz val="8"/>
            <color indexed="81"/>
            <rFont val="Tahoma"/>
            <family val="2"/>
          </rPr>
          <t xml:space="preserve">03/10/2007 </t>
        </r>
        <r>
          <rPr>
            <sz val="8"/>
            <color indexed="81"/>
            <rFont val="Tahoma"/>
            <family val="2"/>
          </rPr>
          <t>Qtrly SA/WA waiver review - ok, Wayne Potter dealing with approval</t>
        </r>
        <r>
          <rPr>
            <sz val="8"/>
            <color indexed="81"/>
            <rFont val="Tahoma"/>
            <family val="2"/>
          </rPr>
          <t xml:space="preserve">
</t>
        </r>
        <r>
          <rPr>
            <b/>
            <sz val="8"/>
            <color indexed="81"/>
            <rFont val="Tahoma"/>
            <family val="2"/>
          </rPr>
          <t xml:space="preserve">22/10/2007 </t>
        </r>
        <r>
          <rPr>
            <sz val="8"/>
            <color indexed="81"/>
            <rFont val="Tahoma"/>
            <family val="2"/>
          </rPr>
          <t>Waiver closed - refer to New Equipment Approval 08-08-11-087</t>
        </r>
      </text>
    </comment>
    <comment ref="B142" authorId="7" shapeId="0" xr:uid="{87615DC0-4ECD-48CE-A841-5B946DB28D99}">
      <text>
        <r>
          <rPr>
            <b/>
            <sz val="8"/>
            <color indexed="81"/>
            <rFont val="Tahoma"/>
            <family val="2"/>
          </rPr>
          <t xml:space="preserve">Note: </t>
        </r>
        <r>
          <rPr>
            <b/>
            <sz val="8"/>
            <color indexed="81"/>
            <rFont val="Tahoma"/>
            <family val="2"/>
          </rPr>
          <t xml:space="preserve">WTSAF-01 proforma is published on intranet under NSW Standards &gt; Forms. This will need to be removed if and when this waiver is closed
27/06/08 </t>
        </r>
        <r>
          <rPr>
            <sz val="8"/>
            <color indexed="81"/>
            <rFont val="Tahoma"/>
            <family val="2"/>
          </rPr>
          <t xml:space="preserve">Email to all NSW CMs &amp; DMs re pending expiry and request to approve or not suggestion by T Calver to extend furthe 18 months to 31/12/2009
</t>
        </r>
        <r>
          <rPr>
            <b/>
            <sz val="8"/>
            <color indexed="81"/>
            <rFont val="Tahoma"/>
            <family val="2"/>
          </rPr>
          <t xml:space="preserve">29/10/2009 </t>
        </r>
        <r>
          <rPr>
            <sz val="8"/>
            <color indexed="81"/>
            <rFont val="Tahoma"/>
            <family val="2"/>
          </rPr>
          <t xml:space="preserve">Renewed from 01/01/10 to 30/12/10
</t>
        </r>
        <r>
          <rPr>
            <b/>
            <sz val="8"/>
            <color indexed="81"/>
            <rFont val="Tahoma"/>
            <family val="2"/>
          </rPr>
          <t xml:space="preserve">6/12/2010 </t>
        </r>
        <r>
          <rPr>
            <sz val="8"/>
            <color indexed="81"/>
            <rFont val="Tahoma"/>
            <family val="2"/>
          </rPr>
          <t xml:space="preserve">Hassan chased Abbie for renewal or close out
</t>
        </r>
        <r>
          <rPr>
            <b/>
            <sz val="8"/>
            <color indexed="81"/>
            <rFont val="Tahoma"/>
            <family val="2"/>
          </rPr>
          <t xml:space="preserve">9/12/2010 Trevor Watkins highlighted this waiver as applying to CRN. Inform Trevor if waiver is closed or renewed.
22/12/2010 </t>
        </r>
        <r>
          <rPr>
            <sz val="8"/>
            <color indexed="81"/>
            <rFont val="Tahoma"/>
            <family val="2"/>
          </rPr>
          <t xml:space="preserve">Waiver renewed from 01/01/2011 to 31/05/2012
</t>
        </r>
        <r>
          <rPr>
            <b/>
            <sz val="8"/>
            <color indexed="81"/>
            <rFont val="Tahoma"/>
            <family val="2"/>
          </rPr>
          <t xml:space="preserve">17/05/2011 </t>
        </r>
        <r>
          <rPr>
            <sz val="8"/>
            <color indexed="81"/>
            <rFont val="Tahoma"/>
            <family val="2"/>
          </rPr>
          <t xml:space="preserve">Katrina Bowden forwarded letter received from ITSR about this waiver and that they had not been notified of it originally, nor at the time of renewal and a formal notificaiton form is required to ITSR detailing the change relating to this waiver and details of consultations undertaken as well as the associated risk study to justify its adoption. Response due by 20 June 2011. Mark Skanes forwarded to John Furness to respond.
</t>
        </r>
        <r>
          <rPr>
            <b/>
            <sz val="8"/>
            <color indexed="81"/>
            <rFont val="Tahoma"/>
            <family val="2"/>
          </rPr>
          <t xml:space="preserve">24/05/2011 </t>
        </r>
        <r>
          <rPr>
            <sz val="8"/>
            <color indexed="81"/>
            <rFont val="Tahoma"/>
            <family val="2"/>
          </rPr>
          <t xml:space="preserve">Tim Calver advised Katrina Bowden that all papers for info to ITSR have been given to John Furness. 
</t>
        </r>
        <r>
          <rPr>
            <b/>
            <sz val="8"/>
            <color indexed="81"/>
            <rFont val="Tahoma"/>
            <family val="2"/>
          </rPr>
          <t xml:space="preserve">08/06/2011 </t>
        </r>
        <r>
          <rPr>
            <sz val="8"/>
            <color indexed="81"/>
            <rFont val="Tahoma"/>
            <family val="2"/>
          </rPr>
          <t xml:space="preserve">Chased up John Furness to progress the response through Wayne James for signature.
</t>
        </r>
        <r>
          <rPr>
            <b/>
            <sz val="8"/>
            <color indexed="81"/>
            <rFont val="Tahoma"/>
            <family val="2"/>
          </rPr>
          <t xml:space="preserve">13/10/2011 </t>
        </r>
        <r>
          <rPr>
            <sz val="8"/>
            <color indexed="81"/>
            <rFont val="Tahoma"/>
            <family val="2"/>
          </rPr>
          <t xml:space="preserve">Memo from Mike van de Worp to all Infrastructure &amp; Delivery Managers regarding WTSA on concrete sleepered track - etrak ref: 11/78439.
</t>
        </r>
        <r>
          <rPr>
            <b/>
            <sz val="8"/>
            <color indexed="81"/>
            <rFont val="Tahoma"/>
            <family val="2"/>
          </rPr>
          <t xml:space="preserve">22/03/2012 </t>
        </r>
        <r>
          <rPr>
            <sz val="8"/>
            <color indexed="81"/>
            <rFont val="Tahoma"/>
            <family val="2"/>
          </rPr>
          <t xml:space="preserve">Tim Calver noted waiver due to expire soon. John Furness will not recommend for renewal again as engagement of Consultant approved for writing up new WTSA procedure. This will need to go through Consultation &amp; RA, ARTC Committee approval and Regulator Notification so may come close to the Summer months...
</t>
        </r>
        <r>
          <rPr>
            <b/>
            <sz val="8"/>
            <color indexed="81"/>
            <rFont val="Tahoma"/>
            <family val="2"/>
          </rPr>
          <t>31/07/2012</t>
        </r>
        <r>
          <rPr>
            <sz val="8"/>
            <color indexed="81"/>
            <rFont val="Tahoma"/>
            <family val="2"/>
          </rPr>
          <t xml:space="preserve"> John Furness and Phil Campbell signed for Close out. Procedure for concrete has been written, risk assessed, reviewed and approved. (currently with regulators)</t>
        </r>
      </text>
    </comment>
    <comment ref="B143" authorId="6" shapeId="0" xr:uid="{D8EEEE5B-F52C-459D-8AB1-4D35AA308C56}">
      <text>
        <r>
          <rPr>
            <b/>
            <sz val="8"/>
            <color indexed="81"/>
            <rFont val="Tahoma"/>
            <family val="2"/>
          </rPr>
          <t xml:space="preserve">05/07/07 </t>
        </r>
        <r>
          <rPr>
            <sz val="8"/>
            <color indexed="81"/>
            <rFont val="Tahoma"/>
            <family val="2"/>
          </rPr>
          <t>B Leske requested no. for rail wear limits</t>
        </r>
        <r>
          <rPr>
            <sz val="8"/>
            <color indexed="81"/>
            <rFont val="Tahoma"/>
            <family val="2"/>
          </rPr>
          <t xml:space="preserve">
</t>
        </r>
        <r>
          <rPr>
            <b/>
            <sz val="8"/>
            <color indexed="81"/>
            <rFont val="Tahoma"/>
            <family val="2"/>
          </rPr>
          <t xml:space="preserve">09/07/2007 </t>
        </r>
        <r>
          <rPr>
            <sz val="8"/>
            <color indexed="81"/>
            <rFont val="Tahoma"/>
            <family val="2"/>
          </rPr>
          <t xml:space="preserve">Hardcopy waiver submitted. Reviewed by Tim Calver and Ian Domleo. To be returned to Ben Leske as further information is required e.g. formation; ballast condition etc etc
</t>
        </r>
        <r>
          <rPr>
            <b/>
            <sz val="8"/>
            <color indexed="81"/>
            <rFont val="Tahoma"/>
            <family val="2"/>
          </rPr>
          <t>09/07/2007</t>
        </r>
        <r>
          <rPr>
            <sz val="8"/>
            <color indexed="81"/>
            <rFont val="Tahoma"/>
            <family val="2"/>
          </rPr>
          <t xml:space="preserve"> TC emailed Dave Dowd asking for waiver to be amended to include additional info and further controls
</t>
        </r>
        <r>
          <rPr>
            <b/>
            <sz val="8"/>
            <color indexed="81"/>
            <rFont val="Tahoma"/>
            <family val="2"/>
          </rPr>
          <t xml:space="preserve">11/07/2007 </t>
        </r>
        <r>
          <rPr>
            <sz val="8"/>
            <color indexed="81"/>
            <rFont val="Tahoma"/>
            <family val="2"/>
          </rPr>
          <t xml:space="preserve">TC resubmitted with recommended conditions. Give to Duncan to review
</t>
        </r>
        <r>
          <rPr>
            <b/>
            <sz val="8"/>
            <color indexed="81"/>
            <rFont val="Tahoma"/>
            <family val="2"/>
          </rPr>
          <t>17/07/2007</t>
        </r>
        <r>
          <rPr>
            <sz val="8"/>
            <color indexed="81"/>
            <rFont val="Tahoma"/>
            <family val="2"/>
          </rPr>
          <t xml:space="preserve"> Duncan reviewed - further investigation required
</t>
        </r>
        <r>
          <rPr>
            <b/>
            <sz val="8"/>
            <color indexed="81"/>
            <rFont val="Tahoma"/>
            <family val="2"/>
          </rPr>
          <t>14/08/2007</t>
        </r>
        <r>
          <rPr>
            <sz val="8"/>
            <color indexed="81"/>
            <rFont val="Tahoma"/>
            <family val="2"/>
          </rPr>
          <t xml:space="preserve"> Tim Calver confirmed that waiver no longer required. 5 locations have been rerailed and the other location is being done in the near future.</t>
        </r>
      </text>
    </comment>
    <comment ref="B144" authorId="6" shapeId="0" xr:uid="{677DA815-9A3C-4498-B2A8-3EE506936FC3}">
      <text>
        <r>
          <rPr>
            <b/>
            <sz val="8"/>
            <color indexed="81"/>
            <rFont val="Tahoma"/>
            <family val="2"/>
          </rPr>
          <t xml:space="preserve">NOTE - ID is updating Drawing ARTCS3060141 - when approved this permanent waiver can be closed
10/07/2007 </t>
        </r>
        <r>
          <rPr>
            <sz val="8"/>
            <color indexed="81"/>
            <rFont val="Tahoma"/>
            <family val="2"/>
          </rPr>
          <t xml:space="preserve">Number requested by Matt Hart for whistle board signage. Waiver received from Matt and submitted to Duncan for review 
</t>
        </r>
        <r>
          <rPr>
            <b/>
            <sz val="8"/>
            <color indexed="81"/>
            <rFont val="Tahoma"/>
            <family val="2"/>
          </rPr>
          <t xml:space="preserve">10/07/2007 </t>
        </r>
        <r>
          <rPr>
            <sz val="8"/>
            <color indexed="81"/>
            <rFont val="Tahoma"/>
            <family val="2"/>
          </rPr>
          <t xml:space="preserve">Duncan endorsed waiver - Mark Skanes to approve on Friday 13th
</t>
        </r>
        <r>
          <rPr>
            <b/>
            <sz val="8"/>
            <color indexed="81"/>
            <rFont val="Tahoma"/>
            <family val="2"/>
          </rPr>
          <t>03/10/2007</t>
        </r>
        <r>
          <rPr>
            <sz val="8"/>
            <color indexed="81"/>
            <rFont val="Tahoma"/>
            <family val="2"/>
          </rPr>
          <t xml:space="preserve"> Qtrly waiver review - Ian Domleo is progressing however difficulties with differences with Vic signs
</t>
        </r>
        <r>
          <rPr>
            <b/>
            <sz val="8"/>
            <color indexed="81"/>
            <rFont val="Tahoma"/>
            <family val="2"/>
          </rPr>
          <t xml:space="preserve">13/03/2008 </t>
        </r>
        <r>
          <rPr>
            <sz val="8"/>
            <color indexed="81"/>
            <rFont val="Tahoma"/>
            <family val="2"/>
          </rPr>
          <t>Matt Hart asked if the drawing update had been progressed. It is no longer on Ian Domleo's task desk and he had trouble getting agreement in Victoria. Get advise from John Furness as to whether it should be resurrected or not.</t>
        </r>
      </text>
    </comment>
    <comment ref="D144" authorId="1" shapeId="0" xr:uid="{4419993D-5631-4883-9930-E97D73426FC7}">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45" authorId="6" shapeId="0" xr:uid="{75E489FE-A3CA-40B4-8138-D6ED2D8231BA}">
      <text>
        <r>
          <rPr>
            <b/>
            <sz val="8"/>
            <color indexed="81"/>
            <rFont val="Tahoma"/>
            <family val="2"/>
          </rPr>
          <t xml:space="preserve">10/07/2007 </t>
        </r>
        <r>
          <rPr>
            <sz val="8"/>
            <color indexed="81"/>
            <rFont val="Tahoma"/>
            <family val="2"/>
          </rPr>
          <t xml:space="preserve">Number requested by Arvind Bavle re track formation at Gunnedah &amp; Boggabri - see email for further details
</t>
        </r>
        <r>
          <rPr>
            <b/>
            <sz val="8"/>
            <color indexed="81"/>
            <rFont val="Tahoma"/>
            <family val="2"/>
          </rPr>
          <t xml:space="preserve">11/07/2007 </t>
        </r>
        <r>
          <rPr>
            <sz val="8"/>
            <color indexed="81"/>
            <rFont val="Tahoma"/>
            <family val="2"/>
          </rPr>
          <t xml:space="preserve">Waiver form received. Emailed to Duncan McLeod on 12/7/07 (hard copy left on his desk for review on Tues 17th)
</t>
        </r>
        <r>
          <rPr>
            <b/>
            <sz val="8"/>
            <color indexed="81"/>
            <rFont val="Tahoma"/>
            <family val="2"/>
          </rPr>
          <t>17/07/2007</t>
        </r>
        <r>
          <rPr>
            <sz val="8"/>
            <color indexed="81"/>
            <rFont val="Tahoma"/>
            <family val="2"/>
          </rPr>
          <t xml:space="preserve"> Duncan reviewed - further investigation required - will discuss further with Tim Neville
</t>
        </r>
        <r>
          <rPr>
            <b/>
            <sz val="8"/>
            <color indexed="81"/>
            <rFont val="Tahoma"/>
            <family val="2"/>
          </rPr>
          <t>24/07/2007 Not Required</t>
        </r>
        <r>
          <rPr>
            <sz val="8"/>
            <color indexed="81"/>
            <rFont val="Tahoma"/>
            <family val="2"/>
          </rPr>
          <t xml:space="preserve"> - see email from Duncan McLeod - waiver not required as RCP 01 is the standard for construction of new formation. It does not state or imply that whenever any rehabilition earthworks take place, the entire formation must be brought up to the standards applicable to new construction.</t>
        </r>
      </text>
    </comment>
    <comment ref="D146" authorId="1" shapeId="0" xr:uid="{ADFCDB1A-6AFA-45A9-831D-0309AA7DE9AC}">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47" authorId="6" shapeId="0" xr:uid="{10917F79-5279-4CF1-8BEC-B193DBF820C3}">
      <text>
        <r>
          <rPr>
            <b/>
            <sz val="8"/>
            <color indexed="81"/>
            <rFont val="Tahoma"/>
            <family val="2"/>
          </rPr>
          <t xml:space="preserve">03/10/2007 </t>
        </r>
        <r>
          <rPr>
            <sz val="8"/>
            <color indexed="81"/>
            <rFont val="Tahoma"/>
            <family val="2"/>
          </rPr>
          <t>Qtrly waiver review - ok, tyhpe approval pending (Ian Domleo and Frank Lander progressing) although is not an ARTC asset</t>
        </r>
      </text>
    </comment>
    <comment ref="B148" authorId="6" shapeId="0" xr:uid="{155C5548-C92E-439A-B241-C443FDDC2BAC}">
      <text>
        <r>
          <rPr>
            <b/>
            <sz val="8"/>
            <color indexed="81"/>
            <rFont val="Tahoma"/>
            <family val="2"/>
          </rPr>
          <t xml:space="preserve">01/08/2007 </t>
        </r>
        <r>
          <rPr>
            <sz val="8"/>
            <color indexed="81"/>
            <rFont val="Tahoma"/>
            <family val="2"/>
          </rPr>
          <t xml:space="preserve">Waiver submitted by Chris Puslednik - has requested response by COB Thursday 9th August
</t>
        </r>
        <r>
          <rPr>
            <b/>
            <sz val="8"/>
            <color indexed="81"/>
            <rFont val="Tahoma"/>
            <family val="2"/>
          </rPr>
          <t xml:space="preserve">08/08/2007 </t>
        </r>
        <r>
          <rPr>
            <sz val="8"/>
            <color indexed="81"/>
            <rFont val="Tahoma"/>
            <family val="2"/>
          </rPr>
          <t>Ian Domleo reviewed and informed Chris that waiver is not required and that he can go ahead with the installation as per the dimensions shown - these will become service corridor infringements in line with Clause 2.2 in BDS 14 and will just need formal approval from GM Infrastructure &amp; Asset Management</t>
        </r>
      </text>
    </comment>
    <comment ref="B149" authorId="3" shapeId="0" xr:uid="{34CC9C94-BB64-4985-AF30-8773FD75E47A}">
      <text>
        <r>
          <rPr>
            <b/>
            <sz val="9"/>
            <color indexed="81"/>
            <rFont val="Tahoma"/>
            <family val="2"/>
          </rPr>
          <t>14/08/2012</t>
        </r>
        <r>
          <rPr>
            <sz val="9"/>
            <color indexed="81"/>
            <rFont val="Tahoma"/>
            <family val="2"/>
          </rPr>
          <t xml:space="preserve"> Kandiah Nithiyananthan is person that will be responsible for all waivers within the Hunter Valley Corridor.
</t>
        </r>
      </text>
    </comment>
    <comment ref="D149" authorId="1" shapeId="0" xr:uid="{932CA241-0FD3-4757-A575-998840C8EA30}">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50" authorId="6" shapeId="0" xr:uid="{04237BF4-2781-4EE3-AAAB-F6AC59DBA048}">
      <text>
        <r>
          <rPr>
            <b/>
            <sz val="8"/>
            <color indexed="81"/>
            <rFont val="Tahoma"/>
            <family val="2"/>
          </rPr>
          <t xml:space="preserve">03/08/2007 </t>
        </r>
        <r>
          <rPr>
            <sz val="8"/>
            <color indexed="81"/>
            <rFont val="Tahoma"/>
            <family val="2"/>
          </rPr>
          <t xml:space="preserve">Requested by Chris Harwin, SKM charwin@skm.com.au to reduce shoulder width for Ulan Loops - Wollar and Mangoola
</t>
        </r>
        <r>
          <rPr>
            <b/>
            <sz val="8"/>
            <color indexed="81"/>
            <rFont val="Tahoma"/>
            <family val="2"/>
          </rPr>
          <t>06/08/2007</t>
        </r>
        <r>
          <rPr>
            <sz val="8"/>
            <color indexed="81"/>
            <rFont val="Tahoma"/>
            <family val="2"/>
          </rPr>
          <t xml:space="preserve"> Chris Harwin enquired about waiver 800/TR/010906/039 being active - this wavier may cover his requirements? Therefore this waiver will be Not Required
</t>
        </r>
        <r>
          <rPr>
            <b/>
            <sz val="8"/>
            <color indexed="81"/>
            <rFont val="Tahoma"/>
            <family val="2"/>
          </rPr>
          <t xml:space="preserve">04/02/2009 </t>
        </r>
        <r>
          <rPr>
            <sz val="8"/>
            <color indexed="81"/>
            <rFont val="Tahoma"/>
            <family val="2"/>
          </rPr>
          <t>Status changed from Awaiting to Not Required. EWAF never received and may have been covered by waiver referred to in note on 6/8/07</t>
        </r>
      </text>
    </comment>
    <comment ref="B151" authorId="3" shapeId="0" xr:uid="{E3AD3C05-9328-4D59-B6F0-88253D489B44}">
      <text>
        <r>
          <rPr>
            <b/>
            <sz val="9"/>
            <color indexed="81"/>
            <rFont val="Tahoma"/>
            <family val="2"/>
          </rPr>
          <t>14/08/2012</t>
        </r>
        <r>
          <rPr>
            <sz val="9"/>
            <color indexed="81"/>
            <rFont val="Tahoma"/>
            <family val="2"/>
          </rPr>
          <t xml:space="preserve"> Kandiah Nithiyananthan is person that will be responsible for all waivers within the Hunter Valley Corridor.
</t>
        </r>
      </text>
    </comment>
    <comment ref="D151" authorId="1" shapeId="0" xr:uid="{495D09E3-6853-4DA0-8CE1-3C77D7623076}">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52" authorId="6" shapeId="0" xr:uid="{D047684D-C389-484E-94D9-181F0039DB63}">
      <text>
        <r>
          <rPr>
            <b/>
            <sz val="8"/>
            <color indexed="81"/>
            <rFont val="Tahoma"/>
            <family val="2"/>
          </rPr>
          <t xml:space="preserve">03/08/2007 </t>
        </r>
        <r>
          <rPr>
            <sz val="8"/>
            <color indexed="81"/>
            <rFont val="Tahoma"/>
            <family val="2"/>
          </rPr>
          <t xml:space="preserve">Requested by Chris Harwin, SKM charwin@skm.com.au to adopt the typical cross section from TDS 08 - Diagram SP521 "special width requirements" in section 11 for the required embankment widening for Ulan Loops - Wollar and Mangoola
</t>
        </r>
        <r>
          <rPr>
            <b/>
            <sz val="8"/>
            <color indexed="81"/>
            <rFont val="Tahoma"/>
            <family val="2"/>
          </rPr>
          <t xml:space="preserve">04/02/2009 </t>
        </r>
        <r>
          <rPr>
            <sz val="8"/>
            <color indexed="81"/>
            <rFont val="Tahoma"/>
            <family val="2"/>
          </rPr>
          <t>Status changed from Awaiting to Not Required as EWAF not received within 3 months of number being allocated (as per PP-169 v 2.0). Note: approval was given for the same thing but at different location - refer to 400/TR/0300807/115</t>
        </r>
      </text>
    </comment>
    <comment ref="B153" authorId="6" shapeId="0" xr:uid="{DF2220FA-F813-4B24-91DC-5CD3C8AAD386}">
      <text>
        <r>
          <rPr>
            <b/>
            <sz val="8"/>
            <color indexed="81"/>
            <rFont val="Tahoma"/>
            <family val="2"/>
          </rPr>
          <t xml:space="preserve">31/08/2007 </t>
        </r>
        <r>
          <rPr>
            <sz val="8"/>
            <color indexed="81"/>
            <rFont val="Tahoma"/>
            <family val="2"/>
          </rPr>
          <t xml:space="preserve">Added CWR Gap Table for Design Neutral Temperature = 38 degrees C to waiver and reissued per Duncan McLeod
</t>
        </r>
        <r>
          <rPr>
            <b/>
            <sz val="8"/>
            <color indexed="81"/>
            <rFont val="Tahoma"/>
            <family val="2"/>
          </rPr>
          <t xml:space="preserve">15/02/2010 </t>
        </r>
        <r>
          <rPr>
            <sz val="8"/>
            <color indexed="81"/>
            <rFont val="Tahoma"/>
            <family val="2"/>
          </rPr>
          <t xml:space="preserve">Hassan prepared close out because this waiver is superseded by 900/TR/270808/192 and sent to John Ogilvy and Stephen Fleck to accept close out
</t>
        </r>
        <r>
          <rPr>
            <b/>
            <sz val="8"/>
            <color indexed="81"/>
            <rFont val="Tahoma"/>
            <family val="2"/>
          </rPr>
          <t xml:space="preserve">25/02/2010 </t>
        </r>
        <r>
          <rPr>
            <sz val="8"/>
            <color indexed="81"/>
            <rFont val="Tahoma"/>
            <family val="2"/>
          </rPr>
          <t>Waiver closed "Superseded by the network wide waiver 900/TR/270808/192"</t>
        </r>
      </text>
    </comment>
    <comment ref="B154" authorId="6" shapeId="0" xr:uid="{7ECC1224-AD8B-459D-AB66-A4C079D75143}">
      <text>
        <r>
          <rPr>
            <b/>
            <sz val="8"/>
            <color indexed="81"/>
            <rFont val="Tahoma"/>
            <family val="2"/>
          </rPr>
          <t xml:space="preserve">08/08/2007 </t>
        </r>
        <r>
          <rPr>
            <sz val="8"/>
            <color indexed="81"/>
            <rFont val="Tahoma"/>
            <family val="2"/>
          </rPr>
          <t xml:space="preserve">Number requested by Tim Calver for trial of PRE Monoblock crossing at Gunnedah for 4 months pending equipment approval
</t>
        </r>
        <r>
          <rPr>
            <b/>
            <sz val="8"/>
            <color indexed="81"/>
            <rFont val="Tahoma"/>
            <family val="2"/>
          </rPr>
          <t xml:space="preserve">10/08/2007 </t>
        </r>
        <r>
          <rPr>
            <sz val="8"/>
            <color indexed="81"/>
            <rFont val="Tahoma"/>
            <family val="2"/>
          </rPr>
          <t xml:space="preserve">Number sent to Mike Parsons to request that he completes and submits
</t>
        </r>
        <r>
          <rPr>
            <b/>
            <sz val="8"/>
            <color indexed="81"/>
            <rFont val="Tahoma"/>
            <family val="2"/>
          </rPr>
          <t xml:space="preserve">15/08/2007 </t>
        </r>
        <r>
          <rPr>
            <sz val="8"/>
            <color indexed="81"/>
            <rFont val="Tahoma"/>
            <family val="2"/>
          </rPr>
          <t>Mike Parsons does not want to be involved in a test for the PRE Monoblock crossings so will use RBM instead. Waiver not required - see email from Mike dated today.</t>
        </r>
      </text>
    </comment>
    <comment ref="B155" authorId="0" shapeId="0" xr:uid="{CC1B65DF-F718-4889-86C8-B9E83AE9351E}">
      <text>
        <r>
          <rPr>
            <b/>
            <sz val="8"/>
            <color indexed="81"/>
            <rFont val="Tahoma"/>
            <family val="2"/>
          </rPr>
          <t xml:space="preserve">10/9/07 </t>
        </r>
        <r>
          <rPr>
            <sz val="8"/>
            <color indexed="81"/>
            <rFont val="Tahoma"/>
            <family val="2"/>
          </rPr>
          <t xml:space="preserve">Emailed D Prentice to check if more supplies of 53kg portions received from supplier. He advised supplies not yet received and suggested extending waiver by another month. Waiver renewal form completed by standards dept and J Furness approved until 15/10/07
</t>
        </r>
        <r>
          <rPr>
            <b/>
            <sz val="8"/>
            <color indexed="81"/>
            <rFont val="Tahoma"/>
            <family val="2"/>
          </rPr>
          <t xml:space="preserve">08/10/07 </t>
        </r>
        <r>
          <rPr>
            <sz val="8"/>
            <color indexed="81"/>
            <rFont val="Tahoma"/>
            <family val="2"/>
          </rPr>
          <t xml:space="preserve">Further contact with D Prentice advised supplies still not received and now being sourced elsewhere renewal approved for further 2 months.
</t>
        </r>
        <r>
          <rPr>
            <b/>
            <sz val="8"/>
            <color indexed="81"/>
            <rFont val="Tahoma"/>
            <family val="2"/>
          </rPr>
          <t>15/10/07</t>
        </r>
        <r>
          <rPr>
            <sz val="8"/>
            <color indexed="81"/>
            <rFont val="Tahoma"/>
            <family val="2"/>
          </rPr>
          <t xml:space="preserve"> Additional instructions and photo added (attachment 2)
</t>
        </r>
        <r>
          <rPr>
            <b/>
            <sz val="8"/>
            <color indexed="81"/>
            <rFont val="Tahoma"/>
            <family val="2"/>
          </rPr>
          <t>26/10/07</t>
        </r>
        <r>
          <rPr>
            <sz val="8"/>
            <color indexed="81"/>
            <rFont val="Tahoma"/>
            <family val="2"/>
          </rPr>
          <t xml:space="preserve"> Anson Segall requested new waiver to cover more of North Coast line for use of these weld portions. J Furness approved to extend current waiver to cover all North Coast.
</t>
        </r>
        <r>
          <rPr>
            <b/>
            <sz val="8"/>
            <color indexed="81"/>
            <rFont val="Tahoma"/>
            <family val="2"/>
          </rPr>
          <t xml:space="preserve">10/12/07 </t>
        </r>
        <r>
          <rPr>
            <sz val="8"/>
            <color indexed="81"/>
            <rFont val="Tahoma"/>
            <family val="2"/>
          </rPr>
          <t xml:space="preserve">Emailed Dave Prentice for update of supply situation for weld portions.
</t>
        </r>
        <r>
          <rPr>
            <b/>
            <sz val="8"/>
            <color indexed="81"/>
            <rFont val="Tahoma"/>
            <family val="2"/>
          </rPr>
          <t>13/12/07</t>
        </r>
        <r>
          <rPr>
            <sz val="8"/>
            <color indexed="81"/>
            <rFont val="Tahoma"/>
            <family val="2"/>
          </rPr>
          <t xml:space="preserve"> Dave advised supplies still not received.
</t>
        </r>
        <r>
          <rPr>
            <b/>
            <sz val="8"/>
            <color indexed="81"/>
            <rFont val="Tahoma"/>
            <family val="2"/>
          </rPr>
          <t xml:space="preserve">14/12/07 </t>
        </r>
        <r>
          <rPr>
            <sz val="8"/>
            <color indexed="81"/>
            <rFont val="Tahoma"/>
            <family val="2"/>
          </rPr>
          <t xml:space="preserve">Prepared renewal form until 29/02/08 for J Furness to review. JF approved - submitted to Phil Campbell for compliance check
</t>
        </r>
        <r>
          <rPr>
            <b/>
            <sz val="8"/>
            <color indexed="81"/>
            <rFont val="Tahoma"/>
            <family val="2"/>
          </rPr>
          <t xml:space="preserve">29/02/08 </t>
        </r>
        <r>
          <rPr>
            <sz val="8"/>
            <color indexed="81"/>
            <rFont val="Tahoma"/>
            <family val="2"/>
          </rPr>
          <t xml:space="preserve">Emailed D Prentice to check supplies of 53kg portions. Advised some supplies received but others outstanding
</t>
        </r>
        <r>
          <rPr>
            <b/>
            <sz val="8"/>
            <color indexed="81"/>
            <rFont val="Tahoma"/>
            <family val="2"/>
          </rPr>
          <t xml:space="preserve">5/03/08 </t>
        </r>
        <r>
          <rPr>
            <sz val="8"/>
            <color indexed="81"/>
            <rFont val="Tahoma"/>
            <family val="2"/>
          </rPr>
          <t xml:space="preserve">JF advised to renew for further 3 or 6 months
</t>
        </r>
        <r>
          <rPr>
            <b/>
            <sz val="8"/>
            <color indexed="81"/>
            <rFont val="Tahoma"/>
            <family val="2"/>
          </rPr>
          <t>6/3/08</t>
        </r>
        <r>
          <rPr>
            <sz val="8"/>
            <color indexed="81"/>
            <rFont val="Tahoma"/>
            <family val="2"/>
          </rPr>
          <t xml:space="preserve"> Waiver renewal until 30/06/08
</t>
        </r>
        <r>
          <rPr>
            <b/>
            <sz val="8"/>
            <color indexed="81"/>
            <rFont val="Tahoma"/>
            <family val="2"/>
          </rPr>
          <t>26/06/08</t>
        </r>
        <r>
          <rPr>
            <sz val="8"/>
            <color indexed="81"/>
            <rFont val="Tahoma"/>
            <family val="2"/>
          </rPr>
          <t xml:space="preserve"> Emailed D Prentice for update on supply of weld portions to determine if waiver still required.
</t>
        </r>
        <r>
          <rPr>
            <b/>
            <sz val="8"/>
            <color indexed="81"/>
            <rFont val="Tahoma"/>
            <family val="2"/>
          </rPr>
          <t xml:space="preserve">27/06/08 </t>
        </r>
        <r>
          <rPr>
            <sz val="8"/>
            <color indexed="81"/>
            <rFont val="Tahoma"/>
            <family val="2"/>
          </rPr>
          <t xml:space="preserve">D Prentice advised Renewal is required, suggest it needs to be approved for 2 months but will not be required after that.  </t>
        </r>
        <r>
          <rPr>
            <b/>
            <sz val="8"/>
            <color indexed="81"/>
            <rFont val="Tahoma"/>
            <family val="2"/>
          </rPr>
          <t>DO NOT RENEW THIS WAIVER AGAIN
19/11/2009 Waiver closed by John Ogilvy/Hassan Elaina "Standards do not want it to be renewed"</t>
        </r>
      </text>
    </comment>
    <comment ref="D156" authorId="1" shapeId="0" xr:uid="{466BCFF4-2491-4536-8FEF-4B88538F29AF}">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57" authorId="6" shapeId="0" xr:uid="{92D09693-DFD8-4E3B-893C-82FF2EF0D342}">
      <text>
        <r>
          <rPr>
            <b/>
            <sz val="8"/>
            <color indexed="81"/>
            <rFont val="Tahoma"/>
            <family val="2"/>
          </rPr>
          <t xml:space="preserve">28/02/2009 </t>
        </r>
        <r>
          <rPr>
            <sz val="8"/>
            <color indexed="81"/>
            <rFont val="Tahoma"/>
            <family val="2"/>
          </rPr>
          <t>ETE-01-03 Non-Destructive Testing of Rail (for Internal &amp; Surface Defects) implemented. Waiver closed out.</t>
        </r>
      </text>
    </comment>
    <comment ref="B158" authorId="6" shapeId="0" xr:uid="{953FAFAE-A227-4743-9573-11D816AA46C8}">
      <text>
        <r>
          <rPr>
            <b/>
            <sz val="8"/>
            <color indexed="81"/>
            <rFont val="Tahoma"/>
            <family val="2"/>
          </rPr>
          <t xml:space="preserve">24/09/2007 </t>
        </r>
        <r>
          <rPr>
            <sz val="8"/>
            <color indexed="81"/>
            <rFont val="Tahoma"/>
            <family val="2"/>
          </rPr>
          <t>Approved by John Furness with condition. John confirmed to issue now and get endorsement from Phil Campbell when he returns on Thursday 27th Sept</t>
        </r>
      </text>
    </comment>
    <comment ref="B159" authorId="8" shapeId="0" xr:uid="{4E237AFE-A074-4D4A-8751-6EF62B97F3AF}">
      <text>
        <r>
          <rPr>
            <b/>
            <sz val="9"/>
            <color indexed="81"/>
            <rFont val="Tahoma"/>
            <family val="2"/>
          </rPr>
          <t>Rachel Jones:</t>
        </r>
        <r>
          <rPr>
            <sz val="9"/>
            <color indexed="81"/>
            <rFont val="Tahoma"/>
            <family val="2"/>
          </rPr>
          <t xml:space="preserve">
Waiver closed out by John Furness - This waiver is no longer required. Meets the requirement of new standard AS2041.1</t>
        </r>
      </text>
    </comment>
    <comment ref="D160" authorId="1" shapeId="0" xr:uid="{D05E8A6F-9C4C-40D5-9E4F-2949482518C2}">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61" authorId="6" shapeId="0" xr:uid="{59AFA7A6-1B1F-4395-9941-1F42F00BD8EB}">
      <text>
        <r>
          <rPr>
            <b/>
            <sz val="8"/>
            <color indexed="81"/>
            <rFont val="Tahoma"/>
            <family val="2"/>
          </rPr>
          <t xml:space="preserve">12/09/2007 </t>
        </r>
        <r>
          <rPr>
            <sz val="8"/>
            <color indexed="81"/>
            <rFont val="Tahoma"/>
            <family val="2"/>
          </rPr>
          <t xml:space="preserve">Number requested by Anson Segall, TEJV for level crossing on North Coast
Waiver form received via email from Anson - we resend when he has signature from Richard Crooks
</t>
        </r>
        <r>
          <rPr>
            <b/>
            <sz val="8"/>
            <color indexed="81"/>
            <rFont val="Tahoma"/>
            <family val="2"/>
          </rPr>
          <t xml:space="preserve">13/09/2007 </t>
        </r>
        <r>
          <rPr>
            <sz val="8"/>
            <color indexed="81"/>
            <rFont val="Tahoma"/>
            <family val="2"/>
          </rPr>
          <t xml:space="preserve">John Furness has reviewed waiver and it appears ok as long as no more of these steel level crossings are installed. Wait for form signed by Corridor Manager prior to approving
</t>
        </r>
        <r>
          <rPr>
            <b/>
            <sz val="8"/>
            <color indexed="81"/>
            <rFont val="Tahoma"/>
            <family val="2"/>
          </rPr>
          <t>17/09/07</t>
        </r>
        <r>
          <rPr>
            <sz val="8"/>
            <color indexed="81"/>
            <rFont val="Tahoma"/>
            <family val="2"/>
          </rPr>
          <t xml:space="preserve"> J Furness &amp; T Calver discussed waiver and found issues of concern which were addressed to Anson Segall. Waiver since withdrawn.</t>
        </r>
      </text>
    </comment>
    <comment ref="B162" authorId="6" shapeId="0" xr:uid="{B0971957-15CB-4D3A-95E0-88EC6676B733}">
      <text>
        <r>
          <rPr>
            <b/>
            <sz val="8"/>
            <color indexed="81"/>
            <rFont val="Tahoma"/>
            <family val="2"/>
          </rPr>
          <t xml:space="preserve">02/06/2009 </t>
        </r>
        <r>
          <rPr>
            <sz val="8"/>
            <color indexed="81"/>
            <rFont val="Tahoma"/>
            <family val="2"/>
          </rPr>
          <t xml:space="preserve">Linton Gloster indicated that this waiver would need to be renewed before the October run of the the AK Car (current waiver covers the June run). Sent Linton a link to latest waiver form asking for him to complete and get endorsement from Ben Leske and Stephen Fleck
</t>
        </r>
        <r>
          <rPr>
            <b/>
            <sz val="8"/>
            <color indexed="81"/>
            <rFont val="Tahoma"/>
            <family val="2"/>
          </rPr>
          <t>26/06/2009</t>
        </r>
        <r>
          <rPr>
            <sz val="8"/>
            <color indexed="81"/>
            <rFont val="Tahoma"/>
            <family val="2"/>
          </rPr>
          <t xml:space="preserve"> Re-emailed Linton to remind him to send waiver renewal, advised Charlotte Henty had in hand.
</t>
        </r>
        <r>
          <rPr>
            <b/>
            <sz val="8"/>
            <color indexed="81"/>
            <rFont val="Tahoma"/>
            <family val="2"/>
          </rPr>
          <t>01/07/09</t>
        </r>
        <r>
          <rPr>
            <sz val="8"/>
            <color indexed="81"/>
            <rFont val="Tahoma"/>
            <family val="2"/>
          </rPr>
          <t xml:space="preserve"> Ben Leske dropped off renewal form signed by him and Linton. Emailed Charlotte to see if she had obtained approval signature from R Crooks or S Fleck. Emailed S Fleck myself. (JS)
</t>
        </r>
        <r>
          <rPr>
            <b/>
            <sz val="8"/>
            <color indexed="81"/>
            <rFont val="Tahoma"/>
            <family val="2"/>
          </rPr>
          <t>06/07/09</t>
        </r>
        <r>
          <rPr>
            <sz val="8"/>
            <color indexed="81"/>
            <rFont val="Tahoma"/>
            <family val="2"/>
          </rPr>
          <t xml:space="preserve"> Sent follow up email to S Fleck. C Henty advised by email that Mike Green did not want waiver to apply for North/South portion of Victoria &amp; L Gloster redoing waiver form accordingly. She would forward amended form when ready.
</t>
        </r>
        <r>
          <rPr>
            <b/>
            <sz val="8"/>
            <color indexed="81"/>
            <rFont val="Tahoma"/>
            <family val="2"/>
          </rPr>
          <t xml:space="preserve">15/10/2009 </t>
        </r>
        <r>
          <rPr>
            <sz val="8"/>
            <color indexed="81"/>
            <rFont val="Tahoma"/>
            <family val="2"/>
          </rPr>
          <t xml:space="preserve">Forwarded last email correspondence from Charlotte Henty to Ben Leske so he could finalised renewal. 
</t>
        </r>
        <r>
          <rPr>
            <b/>
            <sz val="8"/>
            <color indexed="81"/>
            <rFont val="Tahoma"/>
            <family val="2"/>
          </rPr>
          <t xml:space="preserve">27/04/2010 </t>
        </r>
        <r>
          <rPr>
            <sz val="8"/>
            <color indexed="81"/>
            <rFont val="Tahoma"/>
            <family val="2"/>
          </rPr>
          <t>Waiver closed by Ben Leske "Waiver no longer required"</t>
        </r>
      </text>
    </comment>
    <comment ref="B163" authorId="6" shapeId="0" xr:uid="{F330EB5E-C10B-4F10-9BB0-2BEEFE6E608F}">
      <text>
        <r>
          <rPr>
            <b/>
            <sz val="8"/>
            <color indexed="81"/>
            <rFont val="Tahoma"/>
            <family val="2"/>
          </rPr>
          <t xml:space="preserve">19/10/2007 </t>
        </r>
        <r>
          <rPr>
            <sz val="8"/>
            <color indexed="81"/>
            <rFont val="Tahoma"/>
            <family val="2"/>
          </rPr>
          <t>Waiver approved 15/10/2007 but confirmation from John Ogilvy only received on 18/10/2007 that he accepted approval conditions.</t>
        </r>
      </text>
    </comment>
    <comment ref="D163" authorId="1" shapeId="0" xr:uid="{3EC9CF1A-5292-4C39-A092-D4CFA3F5450D}">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64" authorId="0" shapeId="0" xr:uid="{463B9A6F-FCD3-41BA-9DBF-84BFE1C8035C}">
      <text>
        <r>
          <rPr>
            <b/>
            <sz val="8"/>
            <color indexed="81"/>
            <rFont val="Tahoma"/>
            <family val="2"/>
          </rPr>
          <t xml:space="preserve">18/9/07 </t>
        </r>
        <r>
          <rPr>
            <sz val="8"/>
            <color indexed="81"/>
            <rFont val="Tahoma"/>
            <family val="2"/>
          </rPr>
          <t>Request by K Nithiyananthan to allow use of ETC-01-03 in Hunter Valley ie welding CWR when over 35C</t>
        </r>
        <r>
          <rPr>
            <sz val="8"/>
            <color indexed="81"/>
            <rFont val="Tahoma"/>
            <family val="2"/>
          </rPr>
          <t xml:space="preserve">
</t>
        </r>
        <r>
          <rPr>
            <b/>
            <sz val="8"/>
            <color indexed="81"/>
            <rFont val="Tahoma"/>
            <family val="2"/>
          </rPr>
          <t xml:space="preserve">11/03/2009 </t>
        </r>
        <r>
          <rPr>
            <sz val="8"/>
            <color indexed="81"/>
            <rFont val="Tahoma"/>
            <family val="2"/>
          </rPr>
          <t xml:space="preserve">Emailed Kandiah asking if still required
</t>
        </r>
        <r>
          <rPr>
            <b/>
            <sz val="8"/>
            <color indexed="81"/>
            <rFont val="Tahoma"/>
            <family val="2"/>
          </rPr>
          <t xml:space="preserve">12/03/2009 </t>
        </r>
        <r>
          <rPr>
            <sz val="8"/>
            <color indexed="81"/>
            <rFont val="Tahoma"/>
            <family val="2"/>
          </rPr>
          <t xml:space="preserve">Kandiah confirmed that this waiver is not required. </t>
        </r>
      </text>
    </comment>
    <comment ref="B165" authorId="6" shapeId="0" xr:uid="{1E8B6134-66EF-4B7C-B361-82B0C0E90310}">
      <text>
        <r>
          <rPr>
            <b/>
            <sz val="8"/>
            <color indexed="81"/>
            <rFont val="Tahoma"/>
            <family val="2"/>
          </rPr>
          <t xml:space="preserve">19/9/07 </t>
        </r>
        <r>
          <rPr>
            <sz val="8"/>
            <color indexed="81"/>
            <rFont val="Tahoma"/>
            <family val="2"/>
          </rPr>
          <t>Tim Rose of SKM requested no. for gradient of extended passing loop at Ardglen</t>
        </r>
        <r>
          <rPr>
            <sz val="8"/>
            <color indexed="81"/>
            <rFont val="Tahoma"/>
            <family val="2"/>
          </rPr>
          <t xml:space="preserve">
</t>
        </r>
      </text>
    </comment>
    <comment ref="B166" authorId="6" shapeId="0" xr:uid="{397224B1-467F-4129-A28D-8CD5610F1351}">
      <text>
        <r>
          <rPr>
            <b/>
            <sz val="8"/>
            <color indexed="81"/>
            <rFont val="Tahoma"/>
            <family val="2"/>
          </rPr>
          <t xml:space="preserve">20/09/2007 </t>
        </r>
        <r>
          <rPr>
            <sz val="8"/>
            <color indexed="81"/>
            <rFont val="Tahoma"/>
            <family val="2"/>
          </rPr>
          <t xml:space="preserve">Number requested by Anson Seagall, TEJV for North Coast, Track
</t>
        </r>
        <r>
          <rPr>
            <b/>
            <sz val="8"/>
            <color indexed="81"/>
            <rFont val="Tahoma"/>
            <family val="2"/>
          </rPr>
          <t xml:space="preserve">02/10/2007 </t>
        </r>
        <r>
          <rPr>
            <sz val="8"/>
            <color indexed="81"/>
            <rFont val="Tahoma"/>
            <family val="2"/>
          </rPr>
          <t>Waiver Not Required per Anson Segall as agreement could not be reached with Delivery Manager</t>
        </r>
      </text>
    </comment>
    <comment ref="B167" authorId="6" shapeId="0" xr:uid="{2D1E2304-317A-4AC1-9C63-FD0258AD0F27}">
      <text>
        <r>
          <rPr>
            <b/>
            <sz val="8"/>
            <color indexed="81"/>
            <rFont val="Tahoma"/>
            <family val="2"/>
          </rPr>
          <t xml:space="preserve">21/09/2007 </t>
        </r>
        <r>
          <rPr>
            <sz val="8"/>
            <color indexed="81"/>
            <rFont val="Tahoma"/>
            <family val="2"/>
          </rPr>
          <t xml:space="preserve">Requested by Trevor Watkins for WOLO in West
</t>
        </r>
        <r>
          <rPr>
            <b/>
            <sz val="8"/>
            <color indexed="81"/>
            <rFont val="Tahoma"/>
            <family val="2"/>
          </rPr>
          <t xml:space="preserve">21/09/2007 </t>
        </r>
        <r>
          <rPr>
            <sz val="8"/>
            <color indexed="81"/>
            <rFont val="Tahoma"/>
            <family val="2"/>
          </rPr>
          <t xml:space="preserve">EWAF received via Tim Calver. Submitted to JF for approval
</t>
        </r>
        <r>
          <rPr>
            <b/>
            <sz val="8"/>
            <color indexed="81"/>
            <rFont val="Tahoma"/>
            <family val="2"/>
          </rPr>
          <t xml:space="preserve">26/09/2007 </t>
        </r>
        <r>
          <rPr>
            <sz val="8"/>
            <color indexed="81"/>
            <rFont val="Tahoma"/>
            <family val="2"/>
          </rPr>
          <t xml:space="preserve">John Furness disapproved waiver. See email dated today outlining an alternative approach to the matter.
</t>
        </r>
      </text>
    </comment>
    <comment ref="B168" authorId="6" shapeId="0" xr:uid="{C4C613D7-4AFC-439F-A4DF-C5370BFAAE81}">
      <text>
        <r>
          <rPr>
            <b/>
            <sz val="8"/>
            <color indexed="81"/>
            <rFont val="Tahoma"/>
            <family val="2"/>
          </rPr>
          <t xml:space="preserve">19/10/2007 </t>
        </r>
        <r>
          <rPr>
            <sz val="8"/>
            <color indexed="81"/>
            <rFont val="Tahoma"/>
            <family val="2"/>
          </rPr>
          <t>Waiver approved 15/10/2007 but confirmation from John Ogilvy only received on 18/10/2007 that he accepted approval conditions.</t>
        </r>
      </text>
    </comment>
    <comment ref="D168" authorId="1" shapeId="0" xr:uid="{DDF00EB3-E3FF-426D-9D50-8C7D04E37328}">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169" authorId="1" shapeId="0" xr:uid="{1170598C-2286-432C-B985-89E6BB835C2E}">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70" authorId="6" shapeId="0" xr:uid="{64C2A195-3EA7-4A66-BD21-675875D4B3BC}">
      <text>
        <r>
          <rPr>
            <b/>
            <sz val="8"/>
            <color indexed="81"/>
            <rFont val="Tahoma"/>
            <family val="2"/>
          </rPr>
          <t xml:space="preserve">24/10/2007 </t>
        </r>
        <r>
          <rPr>
            <sz val="8"/>
            <color indexed="81"/>
            <rFont val="Tahoma"/>
            <family val="2"/>
          </rPr>
          <t>Number required by Anson Segall for damaged concrete sleepers on NC line as per memo from Bob Taylor which John Furness says will need a waiver
13/12/2007 Waiver extended to cover all North/South Corridor instead of just North Coast as per request from Bob Taylor</t>
        </r>
      </text>
    </comment>
    <comment ref="D170" authorId="1" shapeId="0" xr:uid="{907EC336-90FA-4D0F-AE36-75E150B9FDDB}">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71" authorId="2" shapeId="0" xr:uid="{516AE930-43AC-4FE4-B53C-E7A8A1CCA87B}">
      <text>
        <r>
          <rPr>
            <b/>
            <sz val="8"/>
            <color indexed="81"/>
            <rFont val="Tahoma"/>
            <family val="2"/>
          </rPr>
          <t xml:space="preserve">13/12/2007 </t>
        </r>
        <r>
          <rPr>
            <sz val="8"/>
            <color indexed="81"/>
            <rFont val="Tahoma"/>
            <family val="2"/>
          </rPr>
          <t xml:space="preserve">Bob Taylor suggested that this waiver should apply to entire North/South Corridor. John Furness asked for agreement from Steve Garner and John Ogilvy to apply the risk assessment outcomes from the Wagga Risk Assessment if they want to use this waiver. Response required by end of week to extend to all North/South Corridor.
</t>
        </r>
        <r>
          <rPr>
            <b/>
            <sz val="8"/>
            <color indexed="81"/>
            <rFont val="Tahoma"/>
            <family val="2"/>
          </rPr>
          <t xml:space="preserve">03/01/2008 </t>
        </r>
        <r>
          <rPr>
            <sz val="8"/>
            <color indexed="81"/>
            <rFont val="Tahoma"/>
            <family val="2"/>
          </rPr>
          <t xml:space="preserve">Steve Garner responded to say not applicable to Victoria because it is a waiver against NSW only standards. 
</t>
        </r>
        <r>
          <rPr>
            <b/>
            <sz val="8"/>
            <color indexed="81"/>
            <rFont val="Tahoma"/>
            <family val="2"/>
          </rPr>
          <t xml:space="preserve">09/04/2009 </t>
        </r>
        <r>
          <rPr>
            <sz val="8"/>
            <color indexed="81"/>
            <rFont val="Tahoma"/>
            <family val="2"/>
          </rPr>
          <t xml:space="preserve">Emailed Hassan Elaina requesting renewal or close out of this waiver
</t>
        </r>
        <r>
          <rPr>
            <b/>
            <sz val="8"/>
            <color indexed="81"/>
            <rFont val="Tahoma"/>
            <family val="2"/>
          </rPr>
          <t xml:space="preserve">15/04/2009 </t>
        </r>
        <r>
          <rPr>
            <sz val="8"/>
            <color indexed="81"/>
            <rFont val="Tahoma"/>
            <family val="2"/>
          </rPr>
          <t xml:space="preserve">Waiver closed out received from Hassan. Submit to John Furness for authorisation next week.
</t>
        </r>
        <r>
          <rPr>
            <b/>
            <sz val="8"/>
            <color indexed="81"/>
            <rFont val="Tahoma"/>
            <family val="2"/>
          </rPr>
          <t xml:space="preserve">20/04/2009 </t>
        </r>
        <r>
          <rPr>
            <sz val="8"/>
            <color indexed="81"/>
            <rFont val="Tahoma"/>
            <family val="2"/>
          </rPr>
          <t>John Furness authorised close out of waiver</t>
        </r>
      </text>
    </comment>
    <comment ref="B172" authorId="6" shapeId="0" xr:uid="{0E654785-415D-4544-AB6A-C8641507BE1C}">
      <text>
        <r>
          <rPr>
            <b/>
            <sz val="8"/>
            <color indexed="81"/>
            <rFont val="Tahoma"/>
            <family val="2"/>
          </rPr>
          <t xml:space="preserve">26/10/2007 </t>
        </r>
        <r>
          <rPr>
            <sz val="8"/>
            <color indexed="81"/>
            <rFont val="Tahoma"/>
            <family val="2"/>
          </rPr>
          <t xml:space="preserve">Requested by Anson Segall, TEJV TRACK TO BE SLEWED BETWEEN KM641.789 TO 642.160 TO ACCOMMODATE NEW TURNOUT AT NANA GLEN (NEW) LOOP. NEW CURVE WITH RADIUS 500m IS SHARPER THAN EXISTING CREATING AN APPLIED RAMP RATE OF 1 IN 857 FOR ADJOINING TRANSITIONS THAT EXCEEDS THE ARTC TYPICAL DESIGN LIMITS OF 1 IN 900 FOR CLASS 1 TRACK STANDARD. 
</t>
        </r>
        <r>
          <rPr>
            <b/>
            <sz val="8"/>
            <color indexed="81"/>
            <rFont val="Tahoma"/>
            <family val="2"/>
          </rPr>
          <t xml:space="preserve">05/12/2007 </t>
        </r>
        <r>
          <rPr>
            <sz val="8"/>
            <color indexed="81"/>
            <rFont val="Tahoma"/>
            <family val="2"/>
          </rPr>
          <t>Waiver not required per email from Anson Segall</t>
        </r>
      </text>
    </comment>
    <comment ref="B173" authorId="6" shapeId="0" xr:uid="{CEE3A5D6-472E-4E88-920D-C8F138246B27}">
      <text>
        <r>
          <rPr>
            <b/>
            <sz val="8"/>
            <color indexed="81"/>
            <rFont val="Tahoma"/>
            <family val="2"/>
          </rPr>
          <t xml:space="preserve">26/10/2007 </t>
        </r>
        <r>
          <rPr>
            <sz val="8"/>
            <color indexed="81"/>
            <rFont val="Tahoma"/>
            <family val="2"/>
          </rPr>
          <t xml:space="preserve">Number requested by Anson Segall, TEJV TRACK TO BE SLEWED BETWEEN KM641.789 TO 642.160 TO ACCOMMODATE NEW TURNOUT AT NANA GLEN (NEW) LOOP. NEW TRANSITION LENGTH OF 90m INTO TIGHT 300m RADII CURVE CREATES A 1 IN 720 APPLIED CANT RAMP. ARTC TYPICAL DESIGN LIMITS REQUIRE A 1 IN 1000 APPLIED CANT RAMP. 
</t>
        </r>
        <r>
          <rPr>
            <b/>
            <sz val="8"/>
            <color indexed="81"/>
            <rFont val="Tahoma"/>
            <family val="2"/>
          </rPr>
          <t>05/12/2007</t>
        </r>
        <r>
          <rPr>
            <sz val="8"/>
            <color indexed="81"/>
            <rFont val="Tahoma"/>
            <family val="2"/>
          </rPr>
          <t xml:space="preserve"> Waiver not required per email from Anson Segall</t>
        </r>
      </text>
    </comment>
    <comment ref="B174" authorId="0" shapeId="0" xr:uid="{999527A3-49FC-4378-B67D-DDA7A3A4FE6F}">
      <text>
        <r>
          <rPr>
            <b/>
            <sz val="8"/>
            <color indexed="81"/>
            <rFont val="Tahoma"/>
            <family val="2"/>
          </rPr>
          <t xml:space="preserve">29/10/07 </t>
        </r>
        <r>
          <rPr>
            <sz val="8"/>
            <color indexed="81"/>
            <rFont val="Tahoma"/>
            <family val="2"/>
          </rPr>
          <t>Pat Gray requested EWAF no. for lowering/protection of Telstra cables under track east of South Rd Broken Hill</t>
        </r>
        <r>
          <rPr>
            <sz val="8"/>
            <color indexed="81"/>
            <rFont val="Tahoma"/>
            <family val="2"/>
          </rPr>
          <t xml:space="preserve">
</t>
        </r>
        <r>
          <rPr>
            <b/>
            <sz val="8"/>
            <color indexed="81"/>
            <rFont val="Tahoma"/>
            <family val="2"/>
          </rPr>
          <t xml:space="preserve">11/03/2009 </t>
        </r>
        <r>
          <rPr>
            <sz val="8"/>
            <color indexed="81"/>
            <rFont val="Tahoma"/>
            <family val="2"/>
          </rPr>
          <t xml:space="preserve">Email Pat Gray asking if still required
</t>
        </r>
        <r>
          <rPr>
            <b/>
            <sz val="8"/>
            <color indexed="81"/>
            <rFont val="Tahoma"/>
            <family val="2"/>
          </rPr>
          <t xml:space="preserve">13/03/2009 </t>
        </r>
        <r>
          <rPr>
            <sz val="8"/>
            <color indexed="81"/>
            <rFont val="Tahoma"/>
            <family val="2"/>
          </rPr>
          <t xml:space="preserve">Pat Gray completed EWAF that had not previously been completed due to oversight. Sent to Ben Leske for completion if he sees fit.
</t>
        </r>
        <r>
          <rPr>
            <b/>
            <sz val="8"/>
            <color indexed="81"/>
            <rFont val="Tahoma"/>
            <family val="2"/>
          </rPr>
          <t xml:space="preserve">19/03/2009 </t>
        </r>
        <r>
          <rPr>
            <sz val="8"/>
            <color indexed="81"/>
            <rFont val="Tahoma"/>
            <family val="2"/>
          </rPr>
          <t xml:space="preserve">John Furness requested Risk Assessment. Emailed Pat Gray and Ben Leske requested Risk Assessment and endorsement
</t>
        </r>
        <r>
          <rPr>
            <b/>
            <sz val="8"/>
            <color indexed="81"/>
            <rFont val="Tahoma"/>
            <family val="2"/>
          </rPr>
          <t xml:space="preserve">20/03/2009 </t>
        </r>
        <r>
          <rPr>
            <sz val="8"/>
            <color indexed="81"/>
            <rFont val="Tahoma"/>
            <family val="2"/>
          </rPr>
          <t xml:space="preserve">Waiver endorsed by Ben Leske. Pat Gray will complete a Risk Assessment and submit by end of next week.
20/03/2009 Pat Gray submitted hard copy of risk assessment
</t>
        </r>
        <r>
          <rPr>
            <b/>
            <sz val="8"/>
            <color indexed="81"/>
            <rFont val="Tahoma"/>
            <family val="2"/>
          </rPr>
          <t>23/03/2009 Approved by John Furness.</t>
        </r>
      </text>
    </comment>
    <comment ref="D174" authorId="1" shapeId="0" xr:uid="{583BD43A-C0EC-461E-81F1-6D2A1BD4C3DF}">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75" authorId="6" shapeId="0" xr:uid="{BFAB5A62-8F99-4DD4-A38D-940AC11B60E6}">
      <text>
        <r>
          <rPr>
            <b/>
            <sz val="8"/>
            <color indexed="81"/>
            <rFont val="Tahoma"/>
            <family val="2"/>
          </rPr>
          <t xml:space="preserve">31/10/2007 </t>
        </r>
        <r>
          <rPr>
            <sz val="8"/>
            <color indexed="81"/>
            <rFont val="Tahoma"/>
            <family val="2"/>
          </rPr>
          <t xml:space="preserve">Preliminary waiver application received from Stuart King, GHD for mine subsidence at Tahmoor. Further background documentation and risk workshop results will be forwarded shortly. Sent copy of documents received today to John Furness and Allan Pidgeon for initial review.\/
</t>
        </r>
        <r>
          <rPr>
            <b/>
            <sz val="8"/>
            <color indexed="81"/>
            <rFont val="Tahoma"/>
            <family val="2"/>
          </rPr>
          <t xml:space="preserve">14/12/2007 </t>
        </r>
        <r>
          <rPr>
            <sz val="8"/>
            <color indexed="81"/>
            <rFont val="Tahoma"/>
            <family val="2"/>
          </rPr>
          <t xml:space="preserve">Hardcopy waiver received from Peter Micenko. Approved by John Furness and submitted to Phil Campbell for Compliance check
</t>
        </r>
        <r>
          <rPr>
            <b/>
            <sz val="8"/>
            <color indexed="81"/>
            <rFont val="Tahoma"/>
            <family val="2"/>
          </rPr>
          <t xml:space="preserve">01/12/08 </t>
        </r>
        <r>
          <rPr>
            <sz val="8"/>
            <color indexed="81"/>
            <rFont val="Tahoma"/>
            <family val="2"/>
          </rPr>
          <t xml:space="preserve">TC contacted A Pidgeon as 2 current waivers for trial of expansion switches at Tahmoor. Allan advised the NR60 switches had now been removed from track and would raise issue of other waiver 700/TR/260608/186 expiry 1/3/09 at next colliery meeting. Emailed S Fleck for confirmation of switches removal &amp; closeout of waiver.
</t>
        </r>
        <r>
          <rPr>
            <b/>
            <sz val="8"/>
            <color indexed="81"/>
            <rFont val="Tahoma"/>
            <family val="2"/>
          </rPr>
          <t xml:space="preserve">18/12/2008 </t>
        </r>
        <r>
          <rPr>
            <sz val="8"/>
            <color indexed="81"/>
            <rFont val="Tahoma"/>
            <family val="2"/>
          </rPr>
          <t>Hassan Elaina emailed close out to waiver signed by Stephen Fleck. Refer to waiver 700/TR/260608/186.</t>
        </r>
      </text>
    </comment>
    <comment ref="B176" authorId="6" shapeId="0" xr:uid="{F60ECCDE-B2F5-4E69-82D5-A43BD020EA8E}">
      <text>
        <r>
          <rPr>
            <b/>
            <sz val="8"/>
            <color indexed="81"/>
            <rFont val="Tahoma"/>
            <family val="2"/>
          </rPr>
          <t xml:space="preserve">06/11/2007 </t>
        </r>
        <r>
          <rPr>
            <sz val="8"/>
            <color indexed="81"/>
            <rFont val="Tahoma"/>
            <family val="2"/>
          </rPr>
          <t xml:space="preserve">Number allocated to Bob Taylor's request to extend waiver number 700/TR/261007/135 to include North Coast (all North-South). John Furness has asked for new waiver.
</t>
        </r>
        <r>
          <rPr>
            <b/>
            <sz val="8"/>
            <color indexed="81"/>
            <rFont val="Tahoma"/>
            <family val="2"/>
          </rPr>
          <t xml:space="preserve">16/11/2010 </t>
        </r>
        <r>
          <rPr>
            <sz val="8"/>
            <color indexed="81"/>
            <rFont val="Tahoma"/>
            <family val="2"/>
          </rPr>
          <t>Status changed from Awaiting to Not Required as per email from Hassan. 700/TR/261007/135 has been closed and there is no longer a need for this waiver</t>
        </r>
      </text>
    </comment>
    <comment ref="B177" authorId="0" shapeId="0" xr:uid="{1F05DE65-F474-4F49-ADBD-6BA70F3957C6}">
      <text>
        <r>
          <rPr>
            <b/>
            <sz val="8"/>
            <color indexed="81"/>
            <rFont val="Tahoma"/>
            <family val="2"/>
          </rPr>
          <t xml:space="preserve">15/11/07 </t>
        </r>
        <r>
          <rPr>
            <sz val="8"/>
            <color indexed="81"/>
            <rFont val="Tahoma"/>
            <family val="2"/>
          </rPr>
          <t>EWAF</t>
        </r>
        <r>
          <rPr>
            <b/>
            <sz val="8"/>
            <color indexed="81"/>
            <rFont val="Tahoma"/>
            <family val="2"/>
          </rPr>
          <t xml:space="preserve"> </t>
        </r>
        <r>
          <rPr>
            <sz val="8"/>
            <color indexed="81"/>
            <rFont val="Tahoma"/>
            <family val="2"/>
          </rPr>
          <t xml:space="preserve">Requested by Simon Page GHD for work in Hunter Valley
</t>
        </r>
        <r>
          <rPr>
            <b/>
            <sz val="8"/>
            <color indexed="81"/>
            <rFont val="Tahoma"/>
            <family val="2"/>
          </rPr>
          <t xml:space="preserve">11/03/2009 </t>
        </r>
        <r>
          <rPr>
            <sz val="8"/>
            <color indexed="81"/>
            <rFont val="Tahoma"/>
            <family val="2"/>
          </rPr>
          <t>In accordance with PP-169 version 2.0 any waivers not received within 3 months of number being allocated, status will change to Not Required. As no specific details were given when number was requested, unable to inform anyone that the status of this waiver had changed.</t>
        </r>
      </text>
    </comment>
    <comment ref="B178" authorId="0" shapeId="0" xr:uid="{B6AA4BA9-F158-4092-9422-AF20FEA262AD}">
      <text>
        <r>
          <rPr>
            <b/>
            <sz val="8"/>
            <color indexed="81"/>
            <rFont val="Tahoma"/>
            <family val="2"/>
          </rPr>
          <t>15/11/07</t>
        </r>
        <r>
          <rPr>
            <sz val="8"/>
            <color indexed="81"/>
            <rFont val="Tahoma"/>
            <family val="2"/>
          </rPr>
          <t xml:space="preserve"> EWAF</t>
        </r>
        <r>
          <rPr>
            <b/>
            <sz val="8"/>
            <color indexed="81"/>
            <rFont val="Tahoma"/>
            <family val="2"/>
          </rPr>
          <t xml:space="preserve"> </t>
        </r>
        <r>
          <rPr>
            <sz val="8"/>
            <color indexed="81"/>
            <rFont val="Tahoma"/>
            <family val="2"/>
          </rPr>
          <t xml:space="preserve">Requested by Simon Page GHD for work in Hunter Valley
</t>
        </r>
        <r>
          <rPr>
            <b/>
            <sz val="8"/>
            <color indexed="81"/>
            <rFont val="Tahoma"/>
            <family val="2"/>
          </rPr>
          <t>11/03/2009</t>
        </r>
        <r>
          <rPr>
            <sz val="8"/>
            <color indexed="81"/>
            <rFont val="Tahoma"/>
            <family val="2"/>
          </rPr>
          <t xml:space="preserve"> In accordance with PP-169 version 2.0 any waivers not received within 3 months of number being allocated, status will change to Not Required. As no specific details were given when number was requested, unable to inform anyone that the status of this waiver had changed.</t>
        </r>
      </text>
    </comment>
    <comment ref="B179" authorId="0" shapeId="0" xr:uid="{8584E233-48E8-4452-9232-402567B6AAE3}">
      <text>
        <r>
          <rPr>
            <b/>
            <sz val="8"/>
            <color indexed="81"/>
            <rFont val="Tahoma"/>
            <family val="2"/>
          </rPr>
          <t xml:space="preserve">15/11/07 </t>
        </r>
        <r>
          <rPr>
            <sz val="8"/>
            <color indexed="81"/>
            <rFont val="Tahoma"/>
            <family val="2"/>
          </rPr>
          <t>EWAF Requested by Simon Page GHD for work in Hunter Valley</t>
        </r>
        <r>
          <rPr>
            <sz val="8"/>
            <color indexed="81"/>
            <rFont val="Tahoma"/>
            <family val="2"/>
          </rPr>
          <t xml:space="preserve">
</t>
        </r>
        <r>
          <rPr>
            <b/>
            <sz val="8"/>
            <color indexed="81"/>
            <rFont val="Tahoma"/>
            <family val="2"/>
          </rPr>
          <t xml:space="preserve">11/03/2009 </t>
        </r>
        <r>
          <rPr>
            <sz val="8"/>
            <color indexed="81"/>
            <rFont val="Tahoma"/>
            <family val="2"/>
          </rPr>
          <t>In accordance with PP-169 version 2.0 any waivers not received within 3 months of number being allocated, status will change to Not Required. As no specific details were given when number was requested, unable to inform anyone that the status of this waiver had changed.</t>
        </r>
      </text>
    </comment>
    <comment ref="B180" authorId="0" shapeId="0" xr:uid="{472268E0-73B5-4B85-BF1E-C315FB4237B9}">
      <text>
        <r>
          <rPr>
            <b/>
            <sz val="8"/>
            <color indexed="81"/>
            <rFont val="Tahoma"/>
            <family val="2"/>
          </rPr>
          <t xml:space="preserve">15/11/07 </t>
        </r>
        <r>
          <rPr>
            <sz val="8"/>
            <color indexed="81"/>
            <rFont val="Tahoma"/>
            <family val="2"/>
          </rPr>
          <t>EWAF Requested by Simon Page GHD for work in Hunter Valley</t>
        </r>
        <r>
          <rPr>
            <sz val="8"/>
            <color indexed="81"/>
            <rFont val="Tahoma"/>
            <family val="2"/>
          </rPr>
          <t xml:space="preserve">
</t>
        </r>
        <r>
          <rPr>
            <b/>
            <sz val="8"/>
            <color indexed="81"/>
            <rFont val="Tahoma"/>
            <family val="2"/>
          </rPr>
          <t>11/03/2009</t>
        </r>
        <r>
          <rPr>
            <sz val="8"/>
            <color indexed="81"/>
            <rFont val="Tahoma"/>
            <family val="2"/>
          </rPr>
          <t xml:space="preserve"> In accordance with PP-169 version 2.0 any waivers not received within 3 months of number being allocated, status will change to Not Required. As no specific details were given when number was requested, unable to inform anyone that the status of this waiver had changed.</t>
        </r>
      </text>
    </comment>
    <comment ref="B181" authorId="0" shapeId="0" xr:uid="{F7C4FE9E-1041-4FD6-BC07-8FD2E868C5F7}">
      <text>
        <r>
          <rPr>
            <b/>
            <sz val="8"/>
            <color indexed="81"/>
            <rFont val="Tahoma"/>
            <family val="2"/>
          </rPr>
          <t xml:space="preserve">15/11/07 </t>
        </r>
        <r>
          <rPr>
            <sz val="8"/>
            <color indexed="81"/>
            <rFont val="Tahoma"/>
            <family val="2"/>
          </rPr>
          <t>EWAF Requested by Simon Page GHD for work in Hunter Valley</t>
        </r>
        <r>
          <rPr>
            <sz val="8"/>
            <color indexed="81"/>
            <rFont val="Tahoma"/>
            <family val="2"/>
          </rPr>
          <t xml:space="preserve">
</t>
        </r>
        <r>
          <rPr>
            <b/>
            <sz val="8"/>
            <color indexed="81"/>
            <rFont val="Tahoma"/>
            <family val="2"/>
          </rPr>
          <t>11/03/2009</t>
        </r>
        <r>
          <rPr>
            <sz val="8"/>
            <color indexed="81"/>
            <rFont val="Tahoma"/>
            <family val="2"/>
          </rPr>
          <t xml:space="preserve"> In accordance with PP-169 version 2.0 any waivers not received within 3 months of number being allocated, status will change to Not Required. As no specific details were given when number was requested, unable to inform anyone that the status of this waiver had changed.</t>
        </r>
      </text>
    </comment>
    <comment ref="B182" authorId="6" shapeId="0" xr:uid="{9BCA1D2D-0A69-43C1-A3C9-60726F1F4AAF}">
      <text>
        <r>
          <rPr>
            <b/>
            <sz val="8"/>
            <color indexed="81"/>
            <rFont val="Tahoma"/>
            <family val="2"/>
          </rPr>
          <t xml:space="preserve">15/11/2007 </t>
        </r>
        <r>
          <rPr>
            <sz val="8"/>
            <color indexed="81"/>
            <rFont val="Tahoma"/>
            <family val="2"/>
          </rPr>
          <t xml:space="preserve">Requested by Anson Segall, TEJV for revegetation of embankments at Kyogle
</t>
        </r>
        <r>
          <rPr>
            <b/>
            <sz val="8"/>
            <color indexed="81"/>
            <rFont val="Tahoma"/>
            <family val="2"/>
          </rPr>
          <t xml:space="preserve">05/11/2007 </t>
        </r>
        <r>
          <rPr>
            <sz val="8"/>
            <color indexed="81"/>
            <rFont val="Tahoma"/>
            <family val="2"/>
          </rPr>
          <t>Not required per email from Anson Segall</t>
        </r>
      </text>
    </comment>
    <comment ref="B183" authorId="0" shapeId="0" xr:uid="{246CEE9D-1C6B-4060-88F6-DE4538EF1568}">
      <text>
        <r>
          <rPr>
            <b/>
            <sz val="8"/>
            <color indexed="81"/>
            <rFont val="Tahoma"/>
            <family val="2"/>
          </rPr>
          <t xml:space="preserve">21/11/07 </t>
        </r>
        <r>
          <rPr>
            <sz val="8"/>
            <color indexed="81"/>
            <rFont val="Tahoma"/>
            <family val="2"/>
          </rPr>
          <t>EWAF requested by W Potter for Thermit Junction Weld kits UIC 60 to AS 53kg</t>
        </r>
        <r>
          <rPr>
            <sz val="8"/>
            <color indexed="81"/>
            <rFont val="Tahoma"/>
            <family val="2"/>
          </rPr>
          <t xml:space="preserve">
</t>
        </r>
        <r>
          <rPr>
            <b/>
            <sz val="8"/>
            <color indexed="81"/>
            <rFont val="Tahoma"/>
            <family val="2"/>
          </rPr>
          <t>12/11/08</t>
        </r>
        <r>
          <rPr>
            <sz val="8"/>
            <color indexed="81"/>
            <rFont val="Tahoma"/>
            <family val="2"/>
          </rPr>
          <t xml:space="preserve"> TC advised of waiver's expiry date and has copy. TC to follow up on  waivers progress.
</t>
        </r>
        <r>
          <rPr>
            <b/>
            <sz val="8"/>
            <color indexed="81"/>
            <rFont val="Tahoma"/>
            <family val="2"/>
          </rPr>
          <t xml:space="preserve">01/12/08 </t>
        </r>
        <r>
          <rPr>
            <sz val="8"/>
            <color indexed="81"/>
            <rFont val="Tahoma"/>
            <family val="2"/>
          </rPr>
          <t xml:space="preserve">TC advised to leave as expired (not renew) as K Bendall had issues with this method.
</t>
        </r>
        <r>
          <rPr>
            <b/>
            <sz val="8"/>
            <color indexed="81"/>
            <rFont val="Tahoma"/>
            <family val="2"/>
          </rPr>
          <t xml:space="preserve">08/02/2010 </t>
        </r>
        <r>
          <rPr>
            <sz val="8"/>
            <color indexed="81"/>
            <rFont val="Tahoma"/>
            <family val="2"/>
          </rPr>
          <t xml:space="preserve">Hassan suggested this should be closed out by Tim Calver. Forwarded Hassan's email to Tim to look into further.
</t>
        </r>
        <r>
          <rPr>
            <b/>
            <sz val="8"/>
            <color indexed="81"/>
            <rFont val="Tahoma"/>
            <family val="2"/>
          </rPr>
          <t xml:space="preserve">03/03/2010 </t>
        </r>
        <r>
          <rPr>
            <sz val="8"/>
            <color indexed="81"/>
            <rFont val="Tahoma"/>
            <family val="2"/>
          </rPr>
          <t xml:space="preserve">Tim Calver has emailed several people asking for confirmation that these junction weld kits are required following discussions with Thermit.
</t>
        </r>
        <r>
          <rPr>
            <b/>
            <sz val="8"/>
            <color indexed="81"/>
            <rFont val="Tahoma"/>
            <family val="2"/>
          </rPr>
          <t xml:space="preserve">17/03/2010 </t>
        </r>
        <r>
          <rPr>
            <sz val="8"/>
            <color indexed="81"/>
            <rFont val="Tahoma"/>
            <family val="2"/>
          </rPr>
          <t xml:space="preserve">Renewal prepared by Tim Calver and sent to CC, JO, SF and BL for endosement. </t>
        </r>
        <r>
          <rPr>
            <b/>
            <sz val="8"/>
            <color indexed="81"/>
            <rFont val="Tahoma"/>
            <family val="2"/>
          </rPr>
          <t>Standard should be updated to allow for this permanently
17/03/2010</t>
        </r>
        <r>
          <rPr>
            <sz val="8"/>
            <color indexed="81"/>
            <rFont val="Tahoma"/>
            <family val="2"/>
          </rPr>
          <t xml:space="preserve"> Clinton Crump endorsement rec'd
</t>
        </r>
        <r>
          <rPr>
            <b/>
            <sz val="8"/>
            <color indexed="81"/>
            <rFont val="Tahoma"/>
            <family val="2"/>
          </rPr>
          <t xml:space="preserve">18/03/2010 </t>
        </r>
        <r>
          <rPr>
            <sz val="8"/>
            <color indexed="81"/>
            <rFont val="Tahoma"/>
            <family val="2"/>
          </rPr>
          <t xml:space="preserve">Ben Leske endorsement rec'd
</t>
        </r>
        <r>
          <rPr>
            <b/>
            <sz val="8"/>
            <color indexed="81"/>
            <rFont val="Tahoma"/>
            <family val="2"/>
          </rPr>
          <t xml:space="preserve">21/03/2010 </t>
        </r>
        <r>
          <rPr>
            <sz val="8"/>
            <color indexed="81"/>
            <rFont val="Tahoma"/>
            <family val="2"/>
          </rPr>
          <t xml:space="preserve">John Ogilvy confirmed endorsement
</t>
        </r>
        <r>
          <rPr>
            <b/>
            <sz val="8"/>
            <color indexed="81"/>
            <rFont val="Tahoma"/>
            <family val="2"/>
          </rPr>
          <t xml:space="preserve">07/04/2010 </t>
        </r>
        <r>
          <rPr>
            <sz val="8"/>
            <color indexed="81"/>
            <rFont val="Tahoma"/>
            <family val="2"/>
          </rPr>
          <t xml:space="preserve">Endorsement received from Mike Green on behalf of Stephen Fleck.
</t>
        </r>
        <r>
          <rPr>
            <b/>
            <sz val="8"/>
            <color indexed="81"/>
            <rFont val="Tahoma"/>
            <family val="2"/>
          </rPr>
          <t xml:space="preserve">07/04/2010 </t>
        </r>
        <r>
          <rPr>
            <sz val="8"/>
            <color indexed="81"/>
            <rFont val="Tahoma"/>
            <family val="2"/>
          </rPr>
          <t xml:space="preserve">Waiver expired as of 22/11/2008. Renewed from 12/03/2010 to 31/12/2011.
</t>
        </r>
        <r>
          <rPr>
            <b/>
            <sz val="8"/>
            <color indexed="81"/>
            <rFont val="Tahoma"/>
            <family val="2"/>
          </rPr>
          <t xml:space="preserve">05/12/2011 </t>
        </r>
        <r>
          <rPr>
            <sz val="8"/>
            <color indexed="81"/>
            <rFont val="Tahoma"/>
            <family val="2"/>
          </rPr>
          <t xml:space="preserve">Emailed Paul Radmann to see if Thermit intend to produce an AS53kg to UIC60 Junction Weld Kit so we can Type Approve, given that this waiver is soon to expire?
</t>
        </r>
        <r>
          <rPr>
            <b/>
            <sz val="8"/>
            <color indexed="81"/>
            <rFont val="Tahoma"/>
            <family val="2"/>
          </rPr>
          <t xml:space="preserve">06/12/2011 </t>
        </r>
        <r>
          <rPr>
            <sz val="8"/>
            <color indexed="81"/>
            <rFont val="Tahoma"/>
            <family val="2"/>
          </rPr>
          <t xml:space="preserve">Paul Radmann advised they have tooling produced for these welds but due to low demand have not yet performed the testing on them. They can proceed with this and expect it would take approx 1 month for results and report back. Need to estimate when weld kits would be required, and in what quantity....
</t>
        </r>
        <r>
          <rPr>
            <b/>
            <sz val="8"/>
            <color indexed="81"/>
            <rFont val="Tahoma"/>
            <family val="2"/>
          </rPr>
          <t xml:space="preserve">31/07/2012 </t>
        </r>
        <r>
          <rPr>
            <sz val="8"/>
            <color indexed="81"/>
            <rFont val="Tahoma"/>
            <family val="2"/>
          </rPr>
          <t xml:space="preserve">Updated originator to Neil Sheedy as per email from Simon Bingham.
</t>
        </r>
        <r>
          <rPr>
            <b/>
            <sz val="8"/>
            <color indexed="81"/>
            <rFont val="Tahoma"/>
            <family val="2"/>
          </rPr>
          <t>31/07/2012</t>
        </r>
        <r>
          <rPr>
            <sz val="8"/>
            <color indexed="81"/>
            <rFont val="Tahoma"/>
            <family val="2"/>
          </rPr>
          <t xml:space="preserve"> John Furness and Phil Campbell Signed for Close out. AS1085.20 does not forbid the rubbing of moulds, it does however refer to maximum height difference for step welds, ARTC procedure forbids a difference of more than 5mm without the use of correct step moulds.</t>
        </r>
      </text>
    </comment>
    <comment ref="B184" authorId="6" shapeId="0" xr:uid="{92A7E8BB-FEC6-4271-B45B-8C8657BB681F}">
      <text>
        <r>
          <rPr>
            <b/>
            <sz val="8"/>
            <color indexed="81"/>
            <rFont val="Tahoma"/>
            <family val="2"/>
          </rPr>
          <t xml:space="preserve">26/11/2007 </t>
        </r>
        <r>
          <rPr>
            <sz val="8"/>
            <color indexed="81"/>
            <rFont val="Tahoma"/>
            <family val="2"/>
          </rPr>
          <t xml:space="preserve">Waiver prepared by Tim Calver/Bob Taylor and sent to Ian Domleo who is investigating further re Stabilise track - 7 days or 100,000 tonne - North/South Corridor
</t>
        </r>
        <r>
          <rPr>
            <b/>
            <sz val="8"/>
            <color indexed="81"/>
            <rFont val="Tahoma"/>
            <family val="2"/>
          </rPr>
          <t xml:space="preserve">20/12/2007 </t>
        </r>
        <r>
          <rPr>
            <sz val="8"/>
            <color indexed="81"/>
            <rFont val="Tahoma"/>
            <family val="2"/>
          </rPr>
          <t xml:space="preserve">Resent original word version of waiver to Bob Taylor so he can amend and resubmit.
Amended waiver resubmitted and sent to John Furness for consideration.
</t>
        </r>
        <r>
          <rPr>
            <b/>
            <sz val="8"/>
            <color indexed="81"/>
            <rFont val="Tahoma"/>
            <family val="2"/>
          </rPr>
          <t>02/01/2008</t>
        </r>
        <r>
          <rPr>
            <sz val="8"/>
            <color indexed="81"/>
            <rFont val="Tahoma"/>
            <family val="2"/>
          </rPr>
          <t xml:space="preserve"> John Furness will not approve waiver. Copy with Ian Domleo to review options (original waiver in waiver tray)
</t>
        </r>
        <r>
          <rPr>
            <b/>
            <sz val="8"/>
            <color indexed="81"/>
            <rFont val="Tahoma"/>
            <family val="2"/>
          </rPr>
          <t xml:space="preserve">07/01/2008 </t>
        </r>
        <r>
          <rPr>
            <sz val="8"/>
            <color indexed="81"/>
            <rFont val="Tahoma"/>
            <family val="2"/>
          </rPr>
          <t>Waiver disapproved by John Furness. The benefit for concrete sleepers is increased WOLO temp after ballast consolidated by 100,000T</t>
        </r>
      </text>
    </comment>
    <comment ref="B185" authorId="6" shapeId="0" xr:uid="{B4CF760D-7FD7-47D7-9B9B-880AC98C77AC}">
      <text>
        <r>
          <rPr>
            <b/>
            <sz val="8"/>
            <color indexed="81"/>
            <rFont val="Tahoma"/>
            <family val="2"/>
          </rPr>
          <t xml:space="preserve">26/11/2007 </t>
        </r>
        <r>
          <rPr>
            <sz val="8"/>
            <color indexed="81"/>
            <rFont val="Tahoma"/>
            <family val="2"/>
          </rPr>
          <t xml:space="preserve">Waiver received from Simon Meredith, SKM for 1:40 grade at Ardglen (John Furness does not appear to be in the office until 7/12/2007) 
</t>
        </r>
        <r>
          <rPr>
            <b/>
            <sz val="8"/>
            <color indexed="81"/>
            <rFont val="Tahoma"/>
            <family val="2"/>
          </rPr>
          <t xml:space="preserve">26/11/2007 </t>
        </r>
        <r>
          <rPr>
            <sz val="8"/>
            <color indexed="81"/>
            <rFont val="Tahoma"/>
            <family val="2"/>
          </rPr>
          <t xml:space="preserve">Phil Campbell, acting as Exec Mgr Stds &amp; Sys, has approved the waiver by email with approval conditions and compliance action planned. He will sign early Wednesday 28/11/2007
</t>
        </r>
        <r>
          <rPr>
            <b/>
            <sz val="8"/>
            <color indexed="81"/>
            <rFont val="Tahoma"/>
            <family val="2"/>
          </rPr>
          <t xml:space="preserve">28/11/2007 </t>
        </r>
        <r>
          <rPr>
            <sz val="8"/>
            <color indexed="81"/>
            <rFont val="Tahoma"/>
            <family val="2"/>
          </rPr>
          <t xml:space="preserve">Phil Campbell has signed waiver. Jill has forwarded to Tony Frazer for acceptance of conditions before issuing waiver
</t>
        </r>
        <r>
          <rPr>
            <b/>
            <sz val="8"/>
            <color indexed="81"/>
            <rFont val="Tahoma"/>
            <family val="2"/>
          </rPr>
          <t xml:space="preserve">10/12/2007 </t>
        </r>
        <r>
          <rPr>
            <sz val="8"/>
            <color indexed="81"/>
            <rFont val="Tahoma"/>
            <family val="2"/>
          </rPr>
          <t xml:space="preserve">Sent request to Clinton Crump cc'd Tony Frazer - signature required at Section 11 to agree with approval conditions
</t>
        </r>
        <r>
          <rPr>
            <b/>
            <sz val="8"/>
            <color indexed="81"/>
            <rFont val="Tahoma"/>
            <family val="2"/>
          </rPr>
          <t>14/08/2012</t>
        </r>
        <r>
          <rPr>
            <sz val="8"/>
            <color indexed="81"/>
            <rFont val="Tahoma"/>
            <family val="2"/>
          </rPr>
          <t xml:space="preserve"> Kandiah Nithiyananthan is person that will be responsible for all waivers within the Hunter Valley Corridor.</t>
        </r>
      </text>
    </comment>
    <comment ref="D185" authorId="1" shapeId="0" xr:uid="{A652DB4F-3D6A-4A2C-B2ED-22B282C0F8CB}">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86" authorId="6" shapeId="0" xr:uid="{6C6D9D1C-BB70-4615-A787-231CF660D348}">
      <text>
        <r>
          <rPr>
            <b/>
            <sz val="8"/>
            <color indexed="81"/>
            <rFont val="Tahoma"/>
            <family val="2"/>
          </rPr>
          <t xml:space="preserve">05/12/2007 </t>
        </r>
        <r>
          <rPr>
            <sz val="8"/>
            <color indexed="81"/>
            <rFont val="Tahoma"/>
            <family val="2"/>
          </rPr>
          <t xml:space="preserve">Waiver number requested Anson Segall, TEJV for issues with culverts at 8 locations
</t>
        </r>
        <r>
          <rPr>
            <b/>
            <sz val="8"/>
            <color indexed="81"/>
            <rFont val="Tahoma"/>
            <family val="2"/>
          </rPr>
          <t xml:space="preserve">10/01/2008 </t>
        </r>
        <r>
          <rPr>
            <sz val="8"/>
            <color indexed="81"/>
            <rFont val="Tahoma"/>
            <family val="2"/>
          </rPr>
          <t xml:space="preserve">Waiver application received from Anson Segall. Submitted to John Furness for approval.
</t>
        </r>
        <r>
          <rPr>
            <b/>
            <sz val="8"/>
            <color indexed="81"/>
            <rFont val="Tahoma"/>
            <family val="2"/>
          </rPr>
          <t xml:space="preserve">05/02/2008 </t>
        </r>
        <r>
          <rPr>
            <sz val="8"/>
            <color indexed="81"/>
            <rFont val="Tahoma"/>
            <family val="2"/>
          </rPr>
          <t xml:space="preserve">Signed waiver form received from Anson. Resubmitted to John Furness. However John has issues with the waiver and needs to discuss further with John Ogilvy which he will do today.
</t>
        </r>
        <r>
          <rPr>
            <b/>
            <sz val="8"/>
            <color indexed="81"/>
            <rFont val="Tahoma"/>
            <family val="2"/>
          </rPr>
          <t xml:space="preserve">06/02/2008 </t>
        </r>
        <r>
          <rPr>
            <sz val="8"/>
            <color indexed="81"/>
            <rFont val="Tahoma"/>
            <family val="2"/>
          </rPr>
          <t xml:space="preserve">See email from John Furness to John Ogilvy asking for further justification for this waiver before he can approve
</t>
        </r>
        <r>
          <rPr>
            <b/>
            <sz val="8"/>
            <color indexed="81"/>
            <rFont val="Tahoma"/>
            <family val="2"/>
          </rPr>
          <t>04/03/08</t>
        </r>
        <r>
          <rPr>
            <sz val="8"/>
            <color indexed="81"/>
            <rFont val="Tahoma"/>
            <family val="2"/>
          </rPr>
          <t xml:space="preserve"> Email from John McClymont to JF regarding 2007 correspondence on request for 300/TR/050407/094
</t>
        </r>
        <r>
          <rPr>
            <b/>
            <sz val="8"/>
            <color indexed="81"/>
            <rFont val="Tahoma"/>
            <family val="2"/>
          </rPr>
          <t>05/03/08</t>
        </r>
        <r>
          <rPr>
            <sz val="8"/>
            <color indexed="81"/>
            <rFont val="Tahoma"/>
            <family val="2"/>
          </rPr>
          <t xml:space="preserve"> JF emailed John Mc to supply information about history of flooding and potential risks associated with current design and materials
</t>
        </r>
        <r>
          <rPr>
            <b/>
            <sz val="8"/>
            <color indexed="81"/>
            <rFont val="Tahoma"/>
            <family val="2"/>
          </rPr>
          <t>20/05/08</t>
        </r>
        <r>
          <rPr>
            <sz val="8"/>
            <color indexed="81"/>
            <rFont val="Tahoma"/>
            <family val="2"/>
          </rPr>
          <t xml:space="preserve"> KB followed up with JF and JS emailed Julian Sharp &amp; John McClymont re information requested above which is still outstanding.
</t>
        </r>
        <r>
          <rPr>
            <b/>
            <sz val="8"/>
            <color indexed="81"/>
            <rFont val="Tahoma"/>
            <family val="2"/>
          </rPr>
          <t xml:space="preserve">16/04/2009 </t>
        </r>
        <r>
          <rPr>
            <sz val="8"/>
            <color indexed="81"/>
            <rFont val="Tahoma"/>
            <family val="2"/>
          </rPr>
          <t xml:space="preserve">Emailed John McClymont cc John Ogilvy asking for update
</t>
        </r>
        <r>
          <rPr>
            <b/>
            <sz val="8"/>
            <color indexed="81"/>
            <rFont val="Tahoma"/>
            <family val="2"/>
          </rPr>
          <t>25/07/2013</t>
        </r>
        <r>
          <rPr>
            <sz val="8"/>
            <color indexed="81"/>
            <rFont val="Tahoma"/>
            <family val="2"/>
          </rPr>
          <t xml:space="preserve"> Status changed from 'Awaiting' to 'Not Required'</t>
        </r>
      </text>
    </comment>
    <comment ref="B187" authorId="6" shapeId="0" xr:uid="{41502917-1217-4307-99BF-DA7552B12FD8}">
      <text>
        <r>
          <rPr>
            <b/>
            <sz val="8"/>
            <color indexed="81"/>
            <rFont val="Tahoma"/>
            <family val="2"/>
          </rPr>
          <t xml:space="preserve">13/12/2007 </t>
        </r>
        <r>
          <rPr>
            <sz val="8"/>
            <color indexed="81"/>
            <rFont val="Tahoma"/>
            <family val="2"/>
          </rPr>
          <t>Under the Dead of Agreement TEJV are required to work to ARTC standards regardless of being in QLD or NSW. The Deed Agreement for the Northern Alliance contract prevents TEJV from dealing with QR regarding design issues. Although QR use ballast from this supplier confirmation is required that use of ballast from Boral - Ormeau Quarry at the Greenbank site is satisfactory for both QR and ARTC. The missing tests which are required in the ARTC specification are not requirements for QR.</t>
        </r>
      </text>
    </comment>
    <comment ref="D187" authorId="1" shapeId="0" xr:uid="{4904C384-EAF1-48A4-BDD5-887E653E73E6}">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88" authorId="6" shapeId="0" xr:uid="{81765D96-7C27-4F2D-8C99-6D30FCBFD682}">
      <text>
        <r>
          <rPr>
            <b/>
            <sz val="8"/>
            <color indexed="81"/>
            <rFont val="Tahoma"/>
            <family val="2"/>
          </rPr>
          <t xml:space="preserve">11/12/2007 </t>
        </r>
        <r>
          <rPr>
            <sz val="8"/>
            <color indexed="81"/>
            <rFont val="Tahoma"/>
            <family val="2"/>
          </rPr>
          <t xml:space="preserve">Number requested by Hassan for gaps measured for WTSA for JWR at 20 degrees instead of the 25 to 30 degrees. Waiver form received for review.
</t>
        </r>
        <r>
          <rPr>
            <b/>
            <sz val="8"/>
            <color indexed="81"/>
            <rFont val="Tahoma"/>
            <family val="2"/>
          </rPr>
          <t>13/12/07</t>
        </r>
        <r>
          <rPr>
            <sz val="8"/>
            <color indexed="81"/>
            <rFont val="Tahoma"/>
            <family val="2"/>
          </rPr>
          <t xml:space="preserve"> J Furness has approved waiver and now waiting compliance instructions from P Campbell
</t>
        </r>
        <r>
          <rPr>
            <b/>
            <sz val="8"/>
            <color indexed="81"/>
            <rFont val="Tahoma"/>
            <family val="2"/>
          </rPr>
          <t xml:space="preserve">14/12/07 </t>
        </r>
        <r>
          <rPr>
            <sz val="8"/>
            <color indexed="81"/>
            <rFont val="Tahoma"/>
            <family val="2"/>
          </rPr>
          <t>P Campbell requested risk assessment so advised Hassan &amp; S Callaghan of requirement. They responded waiver no longer required.</t>
        </r>
      </text>
    </comment>
    <comment ref="B189" authorId="6" shapeId="0" xr:uid="{273319C3-8AAC-40E7-82AE-7F1E49B9963A}">
      <text>
        <r>
          <rPr>
            <b/>
            <sz val="8"/>
            <color indexed="81"/>
            <rFont val="Tahoma"/>
            <family val="2"/>
          </rPr>
          <t xml:space="preserve">13/12/2007 </t>
        </r>
        <r>
          <rPr>
            <sz val="8"/>
            <color indexed="81"/>
            <rFont val="Tahoma"/>
            <family val="2"/>
          </rPr>
          <t xml:space="preserve">Requested by Peter Micenko for detailed walking inspection of yards (Junee to Albury, Junee to Griffith and Joppa to Canberra) to be extended from 6mths to 12mths
</t>
        </r>
        <r>
          <rPr>
            <b/>
            <sz val="8"/>
            <color indexed="81"/>
            <rFont val="Tahoma"/>
            <family val="2"/>
          </rPr>
          <t>13/12/07</t>
        </r>
        <r>
          <rPr>
            <sz val="8"/>
            <color indexed="81"/>
            <rFont val="Tahoma"/>
            <family val="2"/>
          </rPr>
          <t xml:space="preserve"> J Furness approved waiver and now awaiting compliance instructions from P Campbell</t>
        </r>
      </text>
    </comment>
    <comment ref="D189" authorId="1" shapeId="0" xr:uid="{67E0A879-0EDD-4256-9BDF-8E0C84BF3EF2}">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90" authorId="2" shapeId="0" xr:uid="{2A392943-376B-43A1-837C-8FA4B5C17DB9}">
      <text>
        <r>
          <rPr>
            <b/>
            <sz val="8"/>
            <color indexed="81"/>
            <rFont val="Tahoma"/>
            <family val="2"/>
          </rPr>
          <t>K Bowden:</t>
        </r>
        <r>
          <rPr>
            <sz val="8"/>
            <color indexed="81"/>
            <rFont val="Tahoma"/>
            <family val="2"/>
          </rPr>
          <t xml:space="preserve">
</t>
        </r>
        <r>
          <rPr>
            <b/>
            <sz val="8"/>
            <color indexed="81"/>
            <rFont val="Tahoma"/>
            <family val="2"/>
          </rPr>
          <t xml:space="preserve">08/01/2009 </t>
        </r>
        <r>
          <rPr>
            <sz val="8"/>
            <color indexed="81"/>
            <rFont val="Tahoma"/>
            <family val="2"/>
          </rPr>
          <t xml:space="preserve">Waiver altered to address  issue of a CAR from Paul Lynch - alteration required due to ARTC organisational restructure. 
</t>
        </r>
        <r>
          <rPr>
            <b/>
            <sz val="8"/>
            <color indexed="81"/>
            <rFont val="Tahoma"/>
            <family val="2"/>
          </rPr>
          <t xml:space="preserve">16/01/2009 </t>
        </r>
        <r>
          <rPr>
            <sz val="8"/>
            <color indexed="81"/>
            <rFont val="Tahoma"/>
            <family val="2"/>
          </rPr>
          <t xml:space="preserve">John Furness changed from permanent to temporary. Expiry date of 30/06/2010 as specified by Trevor Watkins on the EWAF is the approved expiry date
</t>
        </r>
        <r>
          <rPr>
            <b/>
            <sz val="8"/>
            <color indexed="81"/>
            <rFont val="Tahoma"/>
            <family val="2"/>
          </rPr>
          <t xml:space="preserve">24/06/2010 </t>
        </r>
        <r>
          <rPr>
            <sz val="8"/>
            <color indexed="81"/>
            <rFont val="Tahoma"/>
            <family val="2"/>
          </rPr>
          <t xml:space="preserve">Emailed reminder of expiry date to Trevor Watkins
</t>
        </r>
        <r>
          <rPr>
            <b/>
            <sz val="8"/>
            <color indexed="81"/>
            <rFont val="Tahoma"/>
            <family val="2"/>
          </rPr>
          <t xml:space="preserve">24/06/2010 </t>
        </r>
        <r>
          <rPr>
            <sz val="8"/>
            <color indexed="81"/>
            <rFont val="Tahoma"/>
            <family val="2"/>
          </rPr>
          <t xml:space="preserve">Trevor Watkins will try to get this and 3 other WTSA type waivers renewed by COB 29/6/10
</t>
        </r>
        <r>
          <rPr>
            <b/>
            <sz val="8"/>
            <color indexed="81"/>
            <rFont val="Tahoma"/>
            <family val="2"/>
          </rPr>
          <t xml:space="preserve">26/07/2010 </t>
        </r>
        <r>
          <rPr>
            <sz val="8"/>
            <color indexed="81"/>
            <rFont val="Tahoma"/>
            <family val="2"/>
          </rPr>
          <t xml:space="preserve">Renewal submitted by Trevor Watkins. Forwarded to John Furness for approval
</t>
        </r>
        <r>
          <rPr>
            <b/>
            <sz val="8"/>
            <color indexed="81"/>
            <rFont val="Tahoma"/>
            <family val="2"/>
          </rPr>
          <t xml:space="preserve">26/07/2010 </t>
        </r>
        <r>
          <rPr>
            <sz val="8"/>
            <color indexed="81"/>
            <rFont val="Tahoma"/>
            <family val="2"/>
          </rPr>
          <t xml:space="preserve">Approved by JF. Submitted to Rob Rath for config sign off
</t>
        </r>
        <r>
          <rPr>
            <b/>
            <sz val="8"/>
            <color indexed="81"/>
            <rFont val="Tahoma"/>
            <family val="2"/>
          </rPr>
          <t>28/07/2010 Renewed from 01/07/2010 to 30/06/2011</t>
        </r>
        <r>
          <rPr>
            <sz val="8"/>
            <color indexed="81"/>
            <rFont val="Tahoma"/>
            <family val="2"/>
          </rPr>
          <t xml:space="preserve">
</t>
        </r>
        <r>
          <rPr>
            <b/>
            <sz val="8"/>
            <color indexed="81"/>
            <rFont val="Tahoma"/>
            <family val="2"/>
          </rPr>
          <t xml:space="preserve">7/06/2011 </t>
        </r>
        <r>
          <rPr>
            <sz val="8"/>
            <color indexed="81"/>
            <rFont val="Tahoma"/>
            <family val="2"/>
          </rPr>
          <t xml:space="preserve">Trevor Watkins provided EWAF to renew waiver. John Furness endorsed. Left for Mark Skanes' approval.
</t>
        </r>
        <r>
          <rPr>
            <b/>
            <sz val="8"/>
            <color indexed="81"/>
            <rFont val="Tahoma"/>
            <family val="2"/>
          </rPr>
          <t xml:space="preserve">14/06/2011 </t>
        </r>
        <r>
          <rPr>
            <sz val="8"/>
            <color indexed="81"/>
            <rFont val="Tahoma"/>
            <family val="2"/>
          </rPr>
          <t xml:space="preserve">Mark Skanes asked why this is temporary, can't Standard just be amended and no waiver applied? Needs to be discussed with John Furness further.
</t>
        </r>
        <r>
          <rPr>
            <b/>
            <sz val="8"/>
            <color indexed="81"/>
            <rFont val="Tahoma"/>
            <family val="2"/>
          </rPr>
          <t xml:space="preserve">28/06/2011 </t>
        </r>
        <r>
          <rPr>
            <sz val="8"/>
            <color indexed="81"/>
            <rFont val="Tahoma"/>
            <family val="2"/>
          </rPr>
          <t xml:space="preserve">John Furness confirmed Standard will be amended so waiver not approved to be renewed. Once amended, Standard will need to go out for consultation &amp; approval etc. As the current waiver expires 30 June 2011, the status will change to expired and will need a close out statement and signature from Mark Skanes.
</t>
        </r>
        <r>
          <rPr>
            <b/>
            <sz val="8"/>
            <color indexed="81"/>
            <rFont val="Tahoma"/>
            <family val="2"/>
          </rPr>
          <t xml:space="preserve">11/07/2011 </t>
        </r>
        <r>
          <rPr>
            <sz val="8"/>
            <color indexed="81"/>
            <rFont val="Tahoma"/>
            <family val="2"/>
          </rPr>
          <t xml:space="preserve">Feedback from Mark Skanes after R&amp;SC was that if ONLY CRN, then ok to proceed with waiver approval until Standard amended but given North Star take up, need to check if applies there too.
</t>
        </r>
        <r>
          <rPr>
            <b/>
            <sz val="8"/>
            <color indexed="81"/>
            <rFont val="Tahoma"/>
            <family val="2"/>
          </rPr>
          <t xml:space="preserve">14/07/2011 </t>
        </r>
        <r>
          <rPr>
            <sz val="8"/>
            <color indexed="81"/>
            <rFont val="Tahoma"/>
            <family val="2"/>
          </rPr>
          <t xml:space="preserve">Trevor Watkins chased up status... asked him to advise if this will include North Star in addition to CRN?
Emailed Bob Hamilton to check if this is to include North Star (HV) as well as CRN? Then need to amend waiver application and also TMP 17 ready for consultation.
</t>
        </r>
        <r>
          <rPr>
            <b/>
            <sz val="8"/>
            <color indexed="81"/>
            <rFont val="Tahoma"/>
            <family val="2"/>
          </rPr>
          <t xml:space="preserve">21/07/2011 </t>
        </r>
        <r>
          <rPr>
            <sz val="8"/>
            <color indexed="81"/>
            <rFont val="Tahoma"/>
            <family val="2"/>
          </rPr>
          <t xml:space="preserve">Chased up Bob Hamilton to see if HV to be included in addition to CRN?? Bob confirmed that yes it will affect HV as well on the Moree to North Star line.
</t>
        </r>
        <r>
          <rPr>
            <b/>
            <sz val="8"/>
            <color indexed="81"/>
            <rFont val="Tahoma"/>
            <family val="2"/>
          </rPr>
          <t xml:space="preserve">01/08/2011 </t>
        </r>
        <r>
          <rPr>
            <sz val="8"/>
            <color indexed="81"/>
            <rFont val="Tahoma"/>
            <family val="2"/>
          </rPr>
          <t xml:space="preserve">TMP 17 to be amended with revised wording to cover the additional HV applicabilty, negating the need for waiver renewal.
</t>
        </r>
        <r>
          <rPr>
            <b/>
            <sz val="8"/>
            <color indexed="81"/>
            <rFont val="Tahoma"/>
            <family val="2"/>
          </rPr>
          <t xml:space="preserve">03/08/2011 </t>
        </r>
        <r>
          <rPr>
            <sz val="8"/>
            <color indexed="81"/>
            <rFont val="Tahoma"/>
            <family val="2"/>
          </rPr>
          <t xml:space="preserve">Emailed Robert Hamilton, Trevor Watkins, Scott Chapman, Stephen Angelucci &amp; Clinton Crump (cc: John Furness) that waiver renewal not approved as TMP 17 will be amended. This will be sent out for consultation shortly.
</t>
        </r>
        <r>
          <rPr>
            <b/>
            <sz val="8"/>
            <color indexed="81"/>
            <rFont val="Tahoma"/>
            <family val="2"/>
          </rPr>
          <t xml:space="preserve">TMP 17 has been amended to reflect requirement from waiver request and due to be published 7/10/2011 if no objections from ITSR.
23/11/2011 </t>
        </r>
        <r>
          <rPr>
            <sz val="8"/>
            <color indexed="81"/>
            <rFont val="Tahoma"/>
            <family val="2"/>
          </rPr>
          <t xml:space="preserve">Recommended for close out by John Furness. With Mike van de Worp for approval to fully close out.
</t>
        </r>
        <r>
          <rPr>
            <b/>
            <sz val="8"/>
            <color indexed="81"/>
            <rFont val="Tahoma"/>
            <family val="2"/>
          </rPr>
          <t xml:space="preserve">02/12/2011 </t>
        </r>
        <r>
          <rPr>
            <sz val="8"/>
            <color indexed="81"/>
            <rFont val="Tahoma"/>
            <family val="2"/>
          </rPr>
          <t xml:space="preserve">Approved for close out by Mike van de Worp.
</t>
        </r>
      </text>
    </comment>
    <comment ref="B191" authorId="0" shapeId="0" xr:uid="{3997C814-4A3D-4E9B-AD0E-E8830846384D}">
      <text>
        <r>
          <rPr>
            <b/>
            <sz val="8"/>
            <color indexed="81"/>
            <rFont val="Tahoma"/>
            <family val="2"/>
          </rPr>
          <t xml:space="preserve">17/02/2009 </t>
        </r>
        <r>
          <rPr>
            <sz val="8"/>
            <color indexed="81"/>
            <rFont val="Tahoma"/>
            <family val="2"/>
          </rPr>
          <t xml:space="preserve">Waiver renewed from 31/1/2009 to 30/4/2009
</t>
        </r>
        <r>
          <rPr>
            <b/>
            <sz val="8"/>
            <color indexed="81"/>
            <rFont val="Tahoma"/>
            <family val="2"/>
          </rPr>
          <t xml:space="preserve">28/04/2009 </t>
        </r>
        <r>
          <rPr>
            <sz val="8"/>
            <color indexed="81"/>
            <rFont val="Tahoma"/>
            <family val="2"/>
          </rPr>
          <t xml:space="preserve">Waiver renewed from 30/04/2009 to 30/04/2009 as commissioning date has been rescheduled from April 2009 (date to be confirmed)
</t>
        </r>
        <r>
          <rPr>
            <b/>
            <sz val="8"/>
            <color indexed="81"/>
            <rFont val="Tahoma"/>
            <family val="2"/>
          </rPr>
          <t>09/03/2010 Waiver closed "Signal TLK8 is removed as part of the PL4 commissioning work"</t>
        </r>
      </text>
    </comment>
    <comment ref="B192" authorId="7" shapeId="0" xr:uid="{097892D0-ED22-4BC2-B021-FF2461AC892F}">
      <text>
        <r>
          <rPr>
            <b/>
            <sz val="8"/>
            <color indexed="81"/>
            <rFont val="Tahoma"/>
            <family val="2"/>
          </rPr>
          <t>Closed out by</t>
        </r>
        <r>
          <rPr>
            <sz val="8"/>
            <color indexed="81"/>
            <rFont val="Tahoma"/>
            <family val="2"/>
          </rPr>
          <t xml:space="preserve"> waiver 850/TR/241208/202 which has been approved to address issues regarding applicability of this waiver e.g. ARTC organisation restructure</t>
        </r>
      </text>
    </comment>
    <comment ref="B193" authorId="0" shapeId="0" xr:uid="{23D6BEB3-48D6-4B46-9938-FC3A406039FE}">
      <text>
        <r>
          <rPr>
            <b/>
            <sz val="8"/>
            <color indexed="81"/>
            <rFont val="Tahoma"/>
            <family val="2"/>
          </rPr>
          <t xml:space="preserve">3/3/08 </t>
        </r>
        <r>
          <rPr>
            <sz val="8"/>
            <color indexed="81"/>
            <rFont val="Tahoma"/>
            <family val="2"/>
          </rPr>
          <t>Emailed Joseph Louis, David Hyne &amp; Tony Frazer re expiry. Received advice from Joseph that welding completed on 29/02/08 but no signed closeout received yet.</t>
        </r>
        <r>
          <rPr>
            <sz val="8"/>
            <color indexed="81"/>
            <rFont val="Tahoma"/>
            <family val="2"/>
          </rPr>
          <t xml:space="preserve">
</t>
        </r>
        <r>
          <rPr>
            <b/>
            <sz val="8"/>
            <color indexed="81"/>
            <rFont val="Tahoma"/>
            <family val="2"/>
          </rPr>
          <t xml:space="preserve">07/03/08 </t>
        </r>
        <r>
          <rPr>
            <sz val="8"/>
            <color indexed="81"/>
            <rFont val="Tahoma"/>
            <family val="2"/>
          </rPr>
          <t xml:space="preserve">Emailed Clinton Crump for closeout statement &amp; signature if applicable.
</t>
        </r>
        <r>
          <rPr>
            <b/>
            <sz val="8"/>
            <color indexed="81"/>
            <rFont val="Tahoma"/>
            <family val="2"/>
          </rPr>
          <t>12/03/08</t>
        </r>
        <r>
          <rPr>
            <sz val="8"/>
            <color indexed="81"/>
            <rFont val="Tahoma"/>
            <family val="2"/>
          </rPr>
          <t xml:space="preserve"> Emailed Rebecca Whackett to follow up as no response received.
</t>
        </r>
        <r>
          <rPr>
            <b/>
            <sz val="8"/>
            <color indexed="81"/>
            <rFont val="Tahoma"/>
            <family val="2"/>
          </rPr>
          <t xml:space="preserve">06/05/08 </t>
        </r>
        <r>
          <rPr>
            <sz val="8"/>
            <color indexed="81"/>
            <rFont val="Tahoma"/>
            <family val="2"/>
          </rPr>
          <t>Email received from Clinton Crump to close out waiver</t>
        </r>
      </text>
    </comment>
    <comment ref="B194" authorId="7" shapeId="0" xr:uid="{E8532A40-AF50-434D-AEBA-46F5B2B23B39}">
      <text>
        <r>
          <rPr>
            <b/>
            <sz val="8"/>
            <color indexed="81"/>
            <rFont val="Tahoma"/>
            <family val="2"/>
          </rPr>
          <t xml:space="preserve">14/1/08 </t>
        </r>
        <r>
          <rPr>
            <sz val="8"/>
            <color indexed="81"/>
            <rFont val="Tahoma"/>
            <family val="2"/>
          </rPr>
          <t xml:space="preserve">Number requested by Anson Segall for QR territory at Greenbank
</t>
        </r>
        <r>
          <rPr>
            <b/>
            <sz val="8"/>
            <color indexed="81"/>
            <rFont val="Tahoma"/>
            <family val="2"/>
          </rPr>
          <t xml:space="preserve">16/01/2008 </t>
        </r>
        <r>
          <rPr>
            <sz val="8"/>
            <color indexed="81"/>
            <rFont val="Tahoma"/>
            <family val="2"/>
          </rPr>
          <t xml:space="preserve">Waiver received from Anson and submitted to John Furness for review.
</t>
        </r>
        <r>
          <rPr>
            <b/>
            <sz val="8"/>
            <color indexed="81"/>
            <rFont val="Tahoma"/>
            <family val="2"/>
          </rPr>
          <t xml:space="preserve">16/01/2008 </t>
        </r>
        <r>
          <rPr>
            <sz val="8"/>
            <color indexed="81"/>
            <rFont val="Tahoma"/>
            <family val="2"/>
          </rPr>
          <t xml:space="preserve">JF has requested confirmation that the rail has been ultrasonically tested by ultrasonic test car. Anson to contact John McClymont to get confirmation as it is rail supplied by ARTC
</t>
        </r>
        <r>
          <rPr>
            <b/>
            <sz val="8"/>
            <color indexed="81"/>
            <rFont val="Tahoma"/>
            <family val="2"/>
          </rPr>
          <t xml:space="preserve">18/01/08 </t>
        </r>
        <r>
          <rPr>
            <sz val="8"/>
            <color indexed="81"/>
            <rFont val="Tahoma"/>
            <family val="2"/>
          </rPr>
          <t>Confirmation of ultrasonic testing received from Anson Segall and given to J Furness</t>
        </r>
      </text>
    </comment>
    <comment ref="D194" authorId="1" shapeId="0" xr:uid="{29A6FB28-0D09-49CE-BD38-15260921A1C2}">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195" authorId="1" shapeId="0" xr:uid="{A7DAB163-98EA-468F-B8AC-40ED875228C9}">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96" authorId="7" shapeId="0" xr:uid="{D8667FAC-F659-4920-BFD1-5CB1B155EE3F}">
      <text>
        <r>
          <rPr>
            <b/>
            <sz val="8"/>
            <color indexed="81"/>
            <rFont val="Tahoma"/>
            <family val="2"/>
          </rPr>
          <t xml:space="preserve">22/01/2008 </t>
        </r>
        <r>
          <rPr>
            <sz val="8"/>
            <color indexed="81"/>
            <rFont val="Tahoma"/>
            <family val="2"/>
          </rPr>
          <t xml:space="preserve">Allow use of track stab form in lieu of TEP 11 Form 3 for WTSA field assessment
</t>
        </r>
        <r>
          <rPr>
            <b/>
            <sz val="8"/>
            <color indexed="81"/>
            <rFont val="Tahoma"/>
            <family val="2"/>
          </rPr>
          <t xml:space="preserve">11/03/2009 </t>
        </r>
        <r>
          <rPr>
            <sz val="8"/>
            <color indexed="81"/>
            <rFont val="Tahoma"/>
            <family val="2"/>
          </rPr>
          <t>Changed status to Not Required. TEP 11 recently updated to allow use of form generated by TrackStab</t>
        </r>
      </text>
    </comment>
    <comment ref="B197" authorId="2" shapeId="0" xr:uid="{7A141B59-B5EA-4AE8-B42B-AFB8CAF97391}">
      <text>
        <r>
          <rPr>
            <b/>
            <sz val="8"/>
            <color indexed="81"/>
            <rFont val="Tahoma"/>
            <family val="2"/>
          </rPr>
          <t xml:space="preserve">25/03/2009 </t>
        </r>
        <r>
          <rPr>
            <sz val="8"/>
            <color indexed="81"/>
            <rFont val="Tahoma"/>
            <family val="2"/>
          </rPr>
          <t>TES 02 updated to include defect sizes in mm as per ARTC CoP</t>
        </r>
      </text>
    </comment>
    <comment ref="B198" authorId="7" shapeId="0" xr:uid="{11B402B7-16DE-4192-9E4E-95334BEBA673}">
      <text>
        <r>
          <rPr>
            <b/>
            <sz val="8"/>
            <color indexed="81"/>
            <rFont val="Tahoma"/>
            <family val="2"/>
          </rPr>
          <t xml:space="preserve">08/02/2008 </t>
        </r>
        <r>
          <rPr>
            <sz val="8"/>
            <color indexed="81"/>
            <rFont val="Tahoma"/>
            <family val="2"/>
          </rPr>
          <t xml:space="preserve">Number requested by Simon Page from SKM for clearances from structures on main north line in HV.
</t>
        </r>
        <r>
          <rPr>
            <b/>
            <sz val="8"/>
            <color indexed="81"/>
            <rFont val="Tahoma"/>
            <family val="2"/>
          </rPr>
          <t xml:space="preserve">02/04/2008 </t>
        </r>
        <r>
          <rPr>
            <sz val="8"/>
            <color indexed="81"/>
            <rFont val="Tahoma"/>
            <family val="2"/>
          </rPr>
          <t xml:space="preserve">Waiver received via Rebecca Whackett. Submitted to John Furness for approval.
</t>
        </r>
        <r>
          <rPr>
            <b/>
            <sz val="8"/>
            <color indexed="81"/>
            <rFont val="Tahoma"/>
            <family val="2"/>
          </rPr>
          <t xml:space="preserve">02/04/2008 </t>
        </r>
        <r>
          <rPr>
            <sz val="8"/>
            <color indexed="81"/>
            <rFont val="Tahoma"/>
            <family val="2"/>
          </rPr>
          <t xml:space="preserve">JF reviewed waiver but requires input from Mark Skanes regarding letter from Wayne James to ensure the waiver addresses criteria specified in the letter. Emailed MS asking for confirmation of letter. 
</t>
        </r>
        <r>
          <rPr>
            <b/>
            <sz val="8"/>
            <color indexed="81"/>
            <rFont val="Tahoma"/>
            <family val="2"/>
          </rPr>
          <t xml:space="preserve">07/04/2008 </t>
        </r>
        <r>
          <rPr>
            <sz val="8"/>
            <color indexed="81"/>
            <rFont val="Tahoma"/>
            <family val="2"/>
          </rPr>
          <t xml:space="preserve">Waiver application returned to Simon Page @ GHD as per John Furness requesting that it be revised to address the criteria specified in the memo from Wayne James to Alec MacKenzie dated 11 Feb 08 as supplied by Mark Skanes today.
</t>
        </r>
        <r>
          <rPr>
            <b/>
            <sz val="8"/>
            <color indexed="81"/>
            <rFont val="Tahoma"/>
            <family val="2"/>
          </rPr>
          <t xml:space="preserve">23/04/2008 </t>
        </r>
        <r>
          <rPr>
            <sz val="8"/>
            <color indexed="81"/>
            <rFont val="Tahoma"/>
            <family val="2"/>
          </rPr>
          <t xml:space="preserve">Revised waiver received from Simon Page. Will submit to John Furness tomorrow
</t>
        </r>
        <r>
          <rPr>
            <b/>
            <sz val="8"/>
            <color indexed="81"/>
            <rFont val="Tahoma"/>
            <family val="2"/>
          </rPr>
          <t>05/06/08</t>
        </r>
        <r>
          <rPr>
            <sz val="8"/>
            <color indexed="81"/>
            <rFont val="Tahoma"/>
            <family val="2"/>
          </rPr>
          <t xml:space="preserve"> Submission prepared for EC Meeting 10/06/08.
</t>
        </r>
        <r>
          <rPr>
            <b/>
            <sz val="8"/>
            <color indexed="81"/>
            <rFont val="Tahoma"/>
            <family val="2"/>
          </rPr>
          <t>17/06/08</t>
        </r>
        <r>
          <rPr>
            <sz val="8"/>
            <color indexed="81"/>
            <rFont val="Tahoma"/>
            <family val="2"/>
          </rPr>
          <t xml:space="preserve"> Confirmation of approval at EC Meeting received from Kristine Marchenko
</t>
        </r>
        <r>
          <rPr>
            <b/>
            <sz val="8"/>
            <color indexed="81"/>
            <rFont val="Tahoma"/>
            <family val="2"/>
          </rPr>
          <t>14/08/2012</t>
        </r>
        <r>
          <rPr>
            <sz val="8"/>
            <color indexed="81"/>
            <rFont val="Tahoma"/>
            <family val="2"/>
          </rPr>
          <t xml:space="preserve"> Kandiah Nithiyananthan is person that will be responsible for all waivers within the Hunter Valley Corridor.</t>
        </r>
      </text>
    </comment>
    <comment ref="D198" authorId="1" shapeId="0" xr:uid="{0F7383D5-D379-4052-8E91-B10E38E04861}">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199" authorId="0" shapeId="0" xr:uid="{95AEBBCA-632E-416F-BFDA-EB9CBDEC0990}">
      <text>
        <r>
          <rPr>
            <b/>
            <sz val="8"/>
            <color indexed="81"/>
            <rFont val="Tahoma"/>
            <family val="2"/>
          </rPr>
          <t xml:space="preserve">03/03/08 </t>
        </r>
        <r>
          <rPr>
            <sz val="8"/>
            <color indexed="81"/>
            <rFont val="Tahoma"/>
            <family val="2"/>
          </rPr>
          <t>Waiver for increased sleeper spacing at Tamrookum received from Raj Purushothaman</t>
        </r>
        <r>
          <rPr>
            <sz val="8"/>
            <color indexed="81"/>
            <rFont val="Tahoma"/>
            <family val="2"/>
          </rPr>
          <t xml:space="preserve">
</t>
        </r>
        <r>
          <rPr>
            <b/>
            <sz val="8"/>
            <color indexed="81"/>
            <rFont val="Tahoma"/>
            <family val="2"/>
          </rPr>
          <t xml:space="preserve">06/03/08 </t>
        </r>
        <r>
          <rPr>
            <sz val="8"/>
            <color indexed="81"/>
            <rFont val="Tahoma"/>
            <family val="2"/>
          </rPr>
          <t>Waiver approved by J Furness &amp; R Tullo</t>
        </r>
      </text>
    </comment>
    <comment ref="D199" authorId="1" shapeId="0" xr:uid="{CD2EB435-789C-4153-A8B7-DE7A5979AA50}">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00" authorId="7" shapeId="0" xr:uid="{5E5130E9-D54D-4C15-94F9-E5C5B80FBFAC}">
      <text>
        <r>
          <rPr>
            <b/>
            <sz val="8"/>
            <color indexed="81"/>
            <rFont val="Tahoma"/>
            <family val="2"/>
          </rPr>
          <t xml:space="preserve">28/03/2008 </t>
        </r>
        <r>
          <rPr>
            <sz val="8"/>
            <color indexed="81"/>
            <rFont val="Tahoma"/>
            <family val="2"/>
          </rPr>
          <t xml:space="preserve">Number requested by Rob Morrison for ballast depth at Torrens Park
</t>
        </r>
        <r>
          <rPr>
            <b/>
            <sz val="8"/>
            <color indexed="81"/>
            <rFont val="Tahoma"/>
            <family val="2"/>
          </rPr>
          <t>08/04/08</t>
        </r>
        <r>
          <rPr>
            <sz val="8"/>
            <color indexed="81"/>
            <rFont val="Tahoma"/>
            <family val="2"/>
          </rPr>
          <t xml:space="preserve"> Rob checked with Matt Hart and waiver not required</t>
        </r>
      </text>
    </comment>
    <comment ref="B201" authorId="0" shapeId="0" xr:uid="{3FF51CBC-DC8F-48D0-8BC1-E360A2377963}">
      <text>
        <r>
          <rPr>
            <b/>
            <sz val="8"/>
            <color indexed="81"/>
            <rFont val="Tahoma"/>
            <family val="2"/>
          </rPr>
          <t xml:space="preserve">07/04/08 </t>
        </r>
        <r>
          <rPr>
            <sz val="8"/>
            <color indexed="81"/>
            <rFont val="Tahoma"/>
            <family val="2"/>
          </rPr>
          <t xml:space="preserve">Matt Walker requested waiver no for weld proximity on Class 5 CRN lines
</t>
        </r>
        <r>
          <rPr>
            <b/>
            <sz val="8"/>
            <color indexed="81"/>
            <rFont val="Tahoma"/>
            <family val="2"/>
          </rPr>
          <t xml:space="preserve">12/03/2009 </t>
        </r>
        <r>
          <rPr>
            <sz val="8"/>
            <color indexed="81"/>
            <rFont val="Tahoma"/>
            <family val="2"/>
          </rPr>
          <t>Emailed Scott Chapman, DM CRN asking if still required</t>
        </r>
        <r>
          <rPr>
            <sz val="8"/>
            <color indexed="81"/>
            <rFont val="Tahoma"/>
            <family val="2"/>
          </rPr>
          <t xml:space="preserve">
</t>
        </r>
        <r>
          <rPr>
            <b/>
            <sz val="8"/>
            <color indexed="81"/>
            <rFont val="Tahoma"/>
            <family val="2"/>
          </rPr>
          <t xml:space="preserve">21/04/2011 </t>
        </r>
        <r>
          <rPr>
            <sz val="8"/>
            <color indexed="81"/>
            <rFont val="Tahoma"/>
            <family val="2"/>
          </rPr>
          <t>Trevor Watkins advised EWAF not required, EWAF 850/TR/170310/269 issued.</t>
        </r>
      </text>
    </comment>
    <comment ref="B202" authorId="0" shapeId="0" xr:uid="{BD4EB3E0-7074-406A-97C1-EF90795E9B52}">
      <text>
        <r>
          <rPr>
            <b/>
            <sz val="8"/>
            <color indexed="81"/>
            <rFont val="Tahoma"/>
            <family val="2"/>
          </rPr>
          <t xml:space="preserve">08/04/08 </t>
        </r>
        <r>
          <rPr>
            <sz val="8"/>
            <color indexed="81"/>
            <rFont val="Tahoma"/>
            <family val="2"/>
          </rPr>
          <t xml:space="preserve">Additional EWAF no requested by Simon Page @ GHD following comments on waiver application 200/TR/070208/162
</t>
        </r>
        <r>
          <rPr>
            <b/>
            <sz val="8"/>
            <color indexed="81"/>
            <rFont val="Tahoma"/>
            <family val="2"/>
          </rPr>
          <t>23/04/2008</t>
        </r>
        <r>
          <rPr>
            <sz val="8"/>
            <color indexed="81"/>
            <rFont val="Tahoma"/>
            <family val="2"/>
          </rPr>
          <t xml:space="preserve"> Waiver received from Simon Page. Will submit to John Furness tomorrow</t>
        </r>
        <r>
          <rPr>
            <sz val="8"/>
            <color indexed="81"/>
            <rFont val="Tahoma"/>
            <family val="2"/>
          </rPr>
          <t xml:space="preserve">
</t>
        </r>
        <r>
          <rPr>
            <b/>
            <sz val="8"/>
            <color indexed="81"/>
            <rFont val="Tahoma"/>
            <family val="2"/>
          </rPr>
          <t>05/06/08</t>
        </r>
        <r>
          <rPr>
            <sz val="8"/>
            <color indexed="81"/>
            <rFont val="Tahoma"/>
            <family val="2"/>
          </rPr>
          <t xml:space="preserve"> Submission prepared for EC meeting on 10/06/08 with recommendation for clearance height of 5.45m
</t>
        </r>
        <r>
          <rPr>
            <b/>
            <sz val="8"/>
            <color indexed="81"/>
            <rFont val="Tahoma"/>
            <family val="2"/>
          </rPr>
          <t xml:space="preserve">17/06/08 </t>
        </r>
        <r>
          <rPr>
            <sz val="8"/>
            <color indexed="81"/>
            <rFont val="Tahoma"/>
            <family val="2"/>
          </rPr>
          <t xml:space="preserve">Confirmation of approval at EC meeting received from Kristine Marchenko
</t>
        </r>
        <r>
          <rPr>
            <b/>
            <sz val="8"/>
            <color indexed="81"/>
            <rFont val="Tahoma"/>
            <family val="2"/>
          </rPr>
          <t>14/08/2012</t>
        </r>
        <r>
          <rPr>
            <sz val="8"/>
            <color indexed="81"/>
            <rFont val="Tahoma"/>
            <family val="2"/>
          </rPr>
          <t xml:space="preserve"> Kandiah Nithiyananthan is person that will be responsible for all waivers within the Hunter Valley Corridor.</t>
        </r>
      </text>
    </comment>
    <comment ref="D202" authorId="1" shapeId="0" xr:uid="{00B41E01-4CAA-4D06-82DA-A634314D3E54}">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03" authorId="2" shapeId="0" xr:uid="{D585E830-957C-401B-AEE0-7C458CFB9E36}">
      <text>
        <r>
          <rPr>
            <b/>
            <sz val="8"/>
            <color indexed="81"/>
            <rFont val="Tahoma"/>
            <family val="2"/>
          </rPr>
          <t xml:space="preserve">15/04/2008 </t>
        </r>
        <r>
          <rPr>
            <sz val="8"/>
            <color indexed="81"/>
            <rFont val="Tahoma"/>
            <family val="2"/>
          </rPr>
          <t xml:space="preserve">Draft waiver received from Bob Taylor for Destressing length of 1.5 km for Nth-Sth Corridor. Submitted to JF for consideration. 
TC discussing proposed approval conditions with Bob and reviewing draft manual.
Bob not happy with JF's proposed approval conditions. Bob to discuss further with JF tomorrow
</t>
        </r>
        <r>
          <rPr>
            <b/>
            <sz val="8"/>
            <color indexed="81"/>
            <rFont val="Tahoma"/>
            <family val="2"/>
          </rPr>
          <t xml:space="preserve">14/05/2008 </t>
        </r>
        <r>
          <rPr>
            <sz val="8"/>
            <color indexed="81"/>
            <rFont val="Tahoma"/>
            <family val="2"/>
          </rPr>
          <t xml:space="preserve">John Ogilvy not happy with waiver and will not sign. Bob has asked for the waiver to be changed to Telerah to Border Loop only and to remove Stephen Fleck and John Ogilvy and get signatures from Richard Crooks and John McClymont, ARTC PM for TEJV. Tim Calver has emailed John Furness asking for advise.
</t>
        </r>
        <r>
          <rPr>
            <b/>
            <sz val="8"/>
            <color indexed="81"/>
            <rFont val="Tahoma"/>
            <family val="2"/>
          </rPr>
          <t xml:space="preserve">15/05/2008 </t>
        </r>
        <r>
          <rPr>
            <sz val="8"/>
            <color indexed="81"/>
            <rFont val="Tahoma"/>
            <family val="2"/>
          </rPr>
          <t xml:space="preserve">John Furness has asked for reason why John Ogilvy won't sign but he will not be approving with John Ogilvy's signature unless Tim Ryan is prepared to sign. Tim Calver looking into.
</t>
        </r>
        <r>
          <rPr>
            <b/>
            <sz val="8"/>
            <color indexed="81"/>
            <rFont val="Tahoma"/>
            <family val="2"/>
          </rPr>
          <t xml:space="preserve">22/05/2008 </t>
        </r>
        <r>
          <rPr>
            <sz val="8"/>
            <color indexed="81"/>
            <rFont val="Tahoma"/>
            <family val="2"/>
          </rPr>
          <t xml:space="preserve">Copy of waiver signed by John Ogilvy received via Bob Taylor. Chased Stephen Fleck for his agreement.
</t>
        </r>
        <r>
          <rPr>
            <b/>
            <sz val="8"/>
            <color indexed="81"/>
            <rFont val="Tahoma"/>
            <family val="2"/>
          </rPr>
          <t>23/05/08</t>
        </r>
        <r>
          <rPr>
            <sz val="8"/>
            <color indexed="81"/>
            <rFont val="Tahoma"/>
            <family val="2"/>
          </rPr>
          <t xml:space="preserve"> Stephen Fleck advised agreement by email given to RT for consideration.
</t>
        </r>
        <r>
          <rPr>
            <b/>
            <sz val="8"/>
            <color indexed="81"/>
            <rFont val="Tahoma"/>
            <family val="2"/>
          </rPr>
          <t xml:space="preserve">28/08/08 </t>
        </r>
        <r>
          <rPr>
            <sz val="8"/>
            <color indexed="81"/>
            <rFont val="Tahoma"/>
            <family val="2"/>
          </rPr>
          <t xml:space="preserve">After previously advising waiver no longer required, Bob Taylor has now requested that waiver be extended until end Sep 08 to allow any finalising of work as regulator inspecting in Oct.Email sent to R Crooks, S Fleck &amp; J Ogilvy seeking approval to renew this waiver as requested. </t>
        </r>
        <r>
          <rPr>
            <b/>
            <sz val="8"/>
            <color indexed="81"/>
            <rFont val="Tahoma"/>
            <family val="2"/>
          </rPr>
          <t xml:space="preserve">This waiver closed by new network wide waiver approved today - refer to 900/TR/270808/192.
</t>
        </r>
        <r>
          <rPr>
            <sz val="8"/>
            <color indexed="81"/>
            <rFont val="Tahoma"/>
            <family val="2"/>
          </rPr>
          <t xml:space="preserve">
</t>
        </r>
        <r>
          <rPr>
            <b/>
            <sz val="8"/>
            <color indexed="81"/>
            <rFont val="Tahoma"/>
            <family val="2"/>
          </rPr>
          <t xml:space="preserve">3/06/2011 </t>
        </r>
        <r>
          <rPr>
            <sz val="8"/>
            <color indexed="81"/>
            <rFont val="Tahoma"/>
            <family val="2"/>
          </rPr>
          <t xml:space="preserve">Neil Sheedy emailed EWAF and supporting docs requesting renewal of this waiver to allow increase of rail adjusting length from 500m out to 1500m. This is required for the curve easing project under way on the North Coast.
</t>
        </r>
        <r>
          <rPr>
            <b/>
            <sz val="8"/>
            <color indexed="81"/>
            <rFont val="Tahoma"/>
            <family val="2"/>
          </rPr>
          <t xml:space="preserve">15/06/2011 </t>
        </r>
        <r>
          <rPr>
            <sz val="8"/>
            <color indexed="81"/>
            <rFont val="Tahoma"/>
            <family val="2"/>
          </rPr>
          <t xml:space="preserve">Advised Neil that John Furness does not recommend this one at this stage as the new procedure for longer stressing is currently being updated and will be out in a few weeks. Neil has asked to confirm whether the new procedure is likely to be issued within 4 weeks otherwise would require the waiver to be approved to allow the Regulator Notification period.
</t>
        </r>
        <r>
          <rPr>
            <b/>
            <sz val="8"/>
            <color indexed="81"/>
            <rFont val="Tahoma"/>
            <family val="2"/>
          </rPr>
          <t xml:space="preserve">16/06/2011 </t>
        </r>
        <r>
          <rPr>
            <sz val="8"/>
            <color indexed="81"/>
            <rFont val="Tahoma"/>
            <family val="2"/>
          </rPr>
          <t xml:space="preserve">Advised Neil Sheedy (cc: Duncan Cowie) that John Furness is personally working on this doc and as it is a WI, it will not need a lengthly regulator notification period, will be published as soon as approved internally.
</t>
        </r>
        <r>
          <rPr>
            <b/>
            <sz val="8"/>
            <color indexed="81"/>
            <rFont val="Tahoma"/>
            <family val="2"/>
          </rPr>
          <t xml:space="preserve">13/07/2011 </t>
        </r>
        <r>
          <rPr>
            <sz val="8"/>
            <color indexed="81"/>
            <rFont val="Tahoma"/>
            <family val="2"/>
          </rPr>
          <t xml:space="preserve">Updated Neil Sheedy and Duncan Cowie that John Furness will have draft destressing WI ready for consultation by end of this week. Then they can amend waiver application to incorporate draft WI pending approval by Risk &amp; Safety Committee.
Given that network wide waiver 900/TR/270808/192 is now also closed, will need to treat as a new waiver with new number allocated etc.
</t>
        </r>
        <r>
          <rPr>
            <b/>
            <sz val="8"/>
            <color indexed="81"/>
            <rFont val="Tahoma"/>
            <family val="2"/>
          </rPr>
          <t xml:space="preserve">22/07/2011 </t>
        </r>
        <r>
          <rPr>
            <sz val="8"/>
            <color indexed="81"/>
            <rFont val="Tahoma"/>
            <family val="2"/>
          </rPr>
          <t xml:space="preserve">Duncan Cowie was chasing up WI and whether out for consultation yet. Sent him and Neil Sheedy copy of draft but advised it isn't quite ready for consultation yet so pls do not distribute etc.
</t>
        </r>
      </text>
    </comment>
    <comment ref="D204" authorId="1" shapeId="0" xr:uid="{F93DDD04-366F-4DFB-AC3D-65F041B5A8A4}">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05" authorId="0" shapeId="0" xr:uid="{7755CD80-6AB9-478A-BE2E-6769D09E290F}">
      <text>
        <r>
          <rPr>
            <b/>
            <sz val="8"/>
            <color indexed="81"/>
            <rFont val="Tahoma"/>
            <family val="2"/>
          </rPr>
          <t xml:space="preserve">30/04/08 </t>
        </r>
        <r>
          <rPr>
            <sz val="8"/>
            <color indexed="81"/>
            <rFont val="Tahoma"/>
            <family val="2"/>
          </rPr>
          <t xml:space="preserve">JF received waiver request and has approved with B Walding. Given to RT for consideration probably 2/5/08.
</t>
        </r>
        <r>
          <rPr>
            <b/>
            <sz val="8"/>
            <color indexed="81"/>
            <rFont val="Tahoma"/>
            <family val="2"/>
          </rPr>
          <t>01/12/08</t>
        </r>
        <r>
          <rPr>
            <sz val="8"/>
            <color indexed="81"/>
            <rFont val="Tahoma"/>
            <family val="2"/>
          </rPr>
          <t xml:space="preserve"> Emailed C Puslednik (cc T Frazer &amp; C Crump) re pending expiry 15/12/08. C Puslednik referred on to Ross Simpson for action.
</t>
        </r>
        <r>
          <rPr>
            <b/>
            <sz val="8"/>
            <color indexed="81"/>
            <rFont val="Tahoma"/>
            <family val="2"/>
          </rPr>
          <t xml:space="preserve">16/12/2008 </t>
        </r>
        <r>
          <rPr>
            <sz val="8"/>
            <color indexed="81"/>
            <rFont val="Tahoma"/>
            <family val="2"/>
          </rPr>
          <t xml:space="preserve">Waiver Alteration received from James Chan - change of location and completion of previous work. Submitted to John Furness for consideration
</t>
        </r>
        <r>
          <rPr>
            <b/>
            <sz val="8"/>
            <color indexed="81"/>
            <rFont val="Tahoma"/>
            <family val="2"/>
          </rPr>
          <t xml:space="preserve">17/12/2008 </t>
        </r>
        <r>
          <rPr>
            <sz val="8"/>
            <color indexed="81"/>
            <rFont val="Tahoma"/>
            <family val="2"/>
          </rPr>
          <t xml:space="preserve">Approved by John Furness. Signed by Phil Campbell. Needs to be counter-signed by Barry Walding as it affects Network Rules.
</t>
        </r>
        <r>
          <rPr>
            <b/>
            <sz val="8"/>
            <color indexed="81"/>
            <rFont val="Tahoma"/>
            <family val="2"/>
          </rPr>
          <t xml:space="preserve">19/12/2008 </t>
        </r>
        <r>
          <rPr>
            <sz val="8"/>
            <color indexed="81"/>
            <rFont val="Tahoma"/>
            <family val="2"/>
          </rPr>
          <t xml:space="preserve">Countersigned by Barry Walding. Waiver Alteration for new location Maitland to Ulan/The Gap. Original waiver was for Antiene/Grasstree. </t>
        </r>
        <r>
          <rPr>
            <b/>
            <sz val="8"/>
            <color indexed="81"/>
            <rFont val="Tahoma"/>
            <family val="2"/>
          </rPr>
          <t xml:space="preserve">Reason for alteration: change of location and completion of previous work.
14/12/2009 </t>
        </r>
        <r>
          <rPr>
            <sz val="8"/>
            <color indexed="81"/>
            <rFont val="Tahoma"/>
            <family val="2"/>
          </rPr>
          <t xml:space="preserve">Emailed Andy Henry re expiry
</t>
        </r>
        <r>
          <rPr>
            <b/>
            <sz val="8"/>
            <color indexed="81"/>
            <rFont val="Tahoma"/>
            <family val="2"/>
          </rPr>
          <t xml:space="preserve">25/06/2010 </t>
        </r>
        <r>
          <rPr>
            <sz val="8"/>
            <color indexed="81"/>
            <rFont val="Tahoma"/>
            <family val="2"/>
          </rPr>
          <t xml:space="preserve">Emailed Andy Henry (and Chris Puslednik cc Clinton Crump and Kandiah) asking for renewal or close out
</t>
        </r>
        <r>
          <rPr>
            <b/>
            <sz val="8"/>
            <color indexed="81"/>
            <rFont val="Tahoma"/>
            <family val="2"/>
          </rPr>
          <t xml:space="preserve">19/07/2010 </t>
        </r>
        <r>
          <rPr>
            <sz val="8"/>
            <color indexed="81"/>
            <rFont val="Tahoma"/>
            <family val="2"/>
          </rPr>
          <t xml:space="preserve">Emailed Clinton and Kandiah directly asking for renewal or close out
</t>
        </r>
        <r>
          <rPr>
            <b/>
            <sz val="8"/>
            <color indexed="81"/>
            <rFont val="Tahoma"/>
            <family val="2"/>
          </rPr>
          <t xml:space="preserve">20/07/2010 </t>
        </r>
        <r>
          <rPr>
            <sz val="8"/>
            <color indexed="81"/>
            <rFont val="Tahoma"/>
            <family val="2"/>
          </rPr>
          <t>Clinton Crump confirmed this waiver can be closed. HV Signal Maintenance Engineer does not support the waiver. Forwarded to John Furness for authorisation of close out.</t>
        </r>
      </text>
    </comment>
    <comment ref="B206" authorId="0" shapeId="0" xr:uid="{98835DF7-BA65-4347-98F4-E701E6656730}">
      <text>
        <r>
          <rPr>
            <b/>
            <sz val="8"/>
            <color indexed="81"/>
            <rFont val="Tahoma"/>
            <family val="2"/>
          </rPr>
          <t xml:space="preserve">02/05/08 </t>
        </r>
        <r>
          <rPr>
            <sz val="8"/>
            <color indexed="81"/>
            <rFont val="Tahoma"/>
            <family val="2"/>
          </rPr>
          <t>Darren Clark reequested EWAF no. for stressing lengths Narrabri</t>
        </r>
        <r>
          <rPr>
            <sz val="8"/>
            <color indexed="81"/>
            <rFont val="Tahoma"/>
            <family val="2"/>
          </rPr>
          <t xml:space="preserve">
</t>
        </r>
        <r>
          <rPr>
            <b/>
            <sz val="8"/>
            <color indexed="81"/>
            <rFont val="Tahoma"/>
            <family val="2"/>
          </rPr>
          <t>12/03/2009</t>
        </r>
        <r>
          <rPr>
            <sz val="8"/>
            <color indexed="81"/>
            <rFont val="Tahoma"/>
            <family val="2"/>
          </rPr>
          <t xml:space="preserve"> Emailed Scott Chapman, DM CRN asking if still required
</t>
        </r>
        <r>
          <rPr>
            <b/>
            <sz val="8"/>
            <color indexed="81"/>
            <rFont val="Tahoma"/>
            <family val="2"/>
          </rPr>
          <t xml:space="preserve">21/04/2011 </t>
        </r>
        <r>
          <rPr>
            <sz val="8"/>
            <color indexed="81"/>
            <rFont val="Tahoma"/>
            <family val="2"/>
          </rPr>
          <t>Trevor Watkins advised EWAF not required, Rail adjustment standard to be complied with.</t>
        </r>
      </text>
    </comment>
    <comment ref="B207" authorId="2" shapeId="0" xr:uid="{2BE91673-6650-4B17-9879-F270B2648AE4}">
      <text>
        <r>
          <rPr>
            <b/>
            <sz val="8"/>
            <color indexed="81"/>
            <rFont val="Tahoma"/>
            <family val="2"/>
          </rPr>
          <t xml:space="preserve">02/05/2008 </t>
        </r>
        <r>
          <rPr>
            <sz val="8"/>
            <color indexed="81"/>
            <rFont val="Tahoma"/>
            <family val="2"/>
          </rPr>
          <t xml:space="preserve">Requested by Peter Micenko to permit trial of non standard heel block/flexi switch at Parkes
</t>
        </r>
        <r>
          <rPr>
            <b/>
            <sz val="8"/>
            <color indexed="81"/>
            <rFont val="Tahoma"/>
            <family val="2"/>
          </rPr>
          <t>02/05/2008</t>
        </r>
        <r>
          <rPr>
            <sz val="8"/>
            <color indexed="81"/>
            <rFont val="Tahoma"/>
            <family val="2"/>
          </rPr>
          <t xml:space="preserve"> Draft waiver received via Peter Micenko. Mark Norris is to add the location and km where the trial is to be installed and to get signatures from Les and Ken. 
</t>
        </r>
        <r>
          <rPr>
            <b/>
            <sz val="8"/>
            <color indexed="81"/>
            <rFont val="Tahoma"/>
            <family val="2"/>
          </rPr>
          <t>15/05/2008</t>
        </r>
        <r>
          <rPr>
            <sz val="8"/>
            <color indexed="81"/>
            <rFont val="Tahoma"/>
            <family val="2"/>
          </rPr>
          <t xml:space="preserve"> Peter Micenko has referred to Ian Domleo to get some appraisal/comment following request from acting Corridor Manager to do so before he would sign the waiver request.
</t>
        </r>
        <r>
          <rPr>
            <b/>
            <sz val="8"/>
            <color indexed="81"/>
            <rFont val="Tahoma"/>
            <family val="2"/>
          </rPr>
          <t xml:space="preserve">12/03/2009 </t>
        </r>
        <r>
          <rPr>
            <sz val="8"/>
            <color indexed="81"/>
            <rFont val="Tahoma"/>
            <family val="2"/>
          </rPr>
          <t xml:space="preserve">Emailed Scott Chapman, DM CRN asking if still required.
</t>
        </r>
        <r>
          <rPr>
            <b/>
            <sz val="8"/>
            <color indexed="81"/>
            <rFont val="Tahoma"/>
            <family val="2"/>
          </rPr>
          <t xml:space="preserve">12/03/2009 </t>
        </r>
        <r>
          <rPr>
            <sz val="8"/>
            <color indexed="81"/>
            <rFont val="Tahoma"/>
            <family val="2"/>
          </rPr>
          <t>Spoke to Peter Micenko who said the request initially came from Mark Norris so is not a CRN issue (withdrew request to Scott Chapman) and Transfield would not have background (Mark Norris is no longer with ARTC). Did not progress much further then requesting comment from Ian Domleo (now deceased) so changed status from Awaiting to Not Required.</t>
        </r>
      </text>
    </comment>
    <comment ref="B208" authorId="2" shapeId="0" xr:uid="{DBB7647A-42AA-40DC-9C5B-33E7CCFDF2D9}">
      <text>
        <r>
          <rPr>
            <b/>
            <sz val="8"/>
            <color indexed="81"/>
            <rFont val="Tahoma"/>
            <family val="2"/>
          </rPr>
          <t xml:space="preserve">05/05/2008 </t>
        </r>
        <r>
          <rPr>
            <sz val="8"/>
            <color indexed="81"/>
            <rFont val="Tahoma"/>
            <family val="2"/>
          </rPr>
          <t xml:space="preserve">Number requested by Nirmalya for waiver on CRN. Will arrange for DM signature and RIC acceptance.
</t>
        </r>
        <r>
          <rPr>
            <b/>
            <sz val="8"/>
            <color indexed="81"/>
            <rFont val="Tahoma"/>
            <family val="2"/>
          </rPr>
          <t xml:space="preserve">11/03/2009 </t>
        </r>
        <r>
          <rPr>
            <sz val="8"/>
            <color indexed="81"/>
            <rFont val="Tahoma"/>
            <family val="2"/>
          </rPr>
          <t>In accordance with PP-169 version 2.0 any waivers not received within 3 months of number being allocated, status will change to Not Required. As no specific details were given when number was requested, unable to inform anyone that the status of this waiver had changed.</t>
        </r>
      </text>
    </comment>
    <comment ref="B209" authorId="2" shapeId="0" xr:uid="{6A39CFBE-2A21-48CE-84A3-759AFF7B3F88}">
      <text>
        <r>
          <rPr>
            <b/>
            <sz val="8"/>
            <color indexed="81"/>
            <rFont val="Tahoma"/>
            <family val="2"/>
          </rPr>
          <t xml:space="preserve">06/05/2008 </t>
        </r>
        <r>
          <rPr>
            <sz val="8"/>
            <color indexed="81"/>
            <rFont val="Tahoma"/>
            <family val="2"/>
          </rPr>
          <t xml:space="preserve">Waiver submitted to John Furness by Thomas Pentland, JHG for alternative formation design at Donnybrook passing lane. JF forwarded to Tim Neville for acceptance prior to approving.
</t>
        </r>
        <r>
          <rPr>
            <b/>
            <sz val="8"/>
            <color indexed="81"/>
            <rFont val="Tahoma"/>
            <family val="2"/>
          </rPr>
          <t>12/05/2008</t>
        </r>
        <r>
          <rPr>
            <sz val="8"/>
            <color indexed="81"/>
            <rFont val="Tahoma"/>
            <family val="2"/>
          </rPr>
          <t xml:space="preserve"> Waiver approved by John Furness. Submitted to Richard Tullo for signature. </t>
        </r>
      </text>
    </comment>
    <comment ref="D209" authorId="1" shapeId="0" xr:uid="{322F4DB5-08C7-42F6-9499-745950E497B9}">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10" authorId="0" shapeId="0" xr:uid="{EF1FC6F4-64B9-4597-8107-415E077EFDAF}">
      <text>
        <r>
          <rPr>
            <b/>
            <sz val="8"/>
            <color indexed="81"/>
            <rFont val="Tahoma"/>
            <family val="2"/>
          </rPr>
          <t xml:space="preserve">18/02/2009 </t>
        </r>
        <r>
          <rPr>
            <sz val="8"/>
            <color indexed="81"/>
            <rFont val="Tahoma"/>
            <family val="2"/>
          </rPr>
          <t>Waiver closed as product has been type approved. Refer to type approval 08-08-11-114.</t>
        </r>
      </text>
    </comment>
    <comment ref="D210" authorId="2" shapeId="0" xr:uid="{37ABEA07-DEDB-4AB9-B52C-CFF5F1335B49}">
      <text>
        <r>
          <rPr>
            <b/>
            <sz val="8"/>
            <color indexed="81"/>
            <rFont val="Tahoma"/>
            <family val="2"/>
          </rPr>
          <t>Expiry date as per waiver approval conditions</t>
        </r>
      </text>
    </comment>
    <comment ref="B211" authorId="2" shapeId="0" xr:uid="{24DFB193-0279-4859-8FF6-DC5A66BA34F5}">
      <text>
        <r>
          <rPr>
            <b/>
            <sz val="8"/>
            <color indexed="81"/>
            <rFont val="Tahoma"/>
            <family val="2"/>
          </rPr>
          <t xml:space="preserve">16/05/2008 </t>
        </r>
        <r>
          <rPr>
            <sz val="8"/>
            <color indexed="81"/>
            <rFont val="Tahoma"/>
            <family val="2"/>
          </rPr>
          <t xml:space="preserve">Number requested by Peter Micenko for trial installation of timber guard rail holders on concrete sleepered track
</t>
        </r>
        <r>
          <rPr>
            <b/>
            <sz val="8"/>
            <color indexed="81"/>
            <rFont val="Tahoma"/>
            <family val="2"/>
          </rPr>
          <t xml:space="preserve">12/03/2009 </t>
        </r>
        <r>
          <rPr>
            <sz val="8"/>
            <color indexed="81"/>
            <rFont val="Tahoma"/>
            <family val="2"/>
          </rPr>
          <t>Peter Micenko recalls the request originally came from Mark Norris who is no longer with ARTC and Transfield would not have any background. Status changed from Awaiting to Not Required</t>
        </r>
      </text>
    </comment>
    <comment ref="B212" authorId="0" shapeId="0" xr:uid="{575B5441-7C4A-4F1D-8883-74A1BCF0B4AF}">
      <text>
        <r>
          <rPr>
            <b/>
            <sz val="8"/>
            <color indexed="81"/>
            <rFont val="Tahoma"/>
            <family val="2"/>
          </rPr>
          <t xml:space="preserve">29/05/08 </t>
        </r>
        <r>
          <rPr>
            <sz val="8"/>
            <color indexed="81"/>
            <rFont val="Tahoma"/>
            <family val="2"/>
          </rPr>
          <t xml:space="preserve">EWAF no requested by T Calver for tightening stds regarding removal of bolt hole cracks
</t>
        </r>
        <r>
          <rPr>
            <b/>
            <sz val="8"/>
            <color indexed="81"/>
            <rFont val="Tahoma"/>
            <family val="2"/>
          </rPr>
          <t>30/05/08</t>
        </r>
        <r>
          <rPr>
            <sz val="8"/>
            <color indexed="81"/>
            <rFont val="Tahoma"/>
            <family val="2"/>
          </rPr>
          <t xml:space="preserve"> TC to discuss options not requiring agreement by all corridors</t>
        </r>
        <r>
          <rPr>
            <sz val="8"/>
            <color indexed="81"/>
            <rFont val="Tahoma"/>
            <family val="2"/>
          </rPr>
          <t xml:space="preserve">
</t>
        </r>
        <r>
          <rPr>
            <b/>
            <sz val="8"/>
            <color indexed="81"/>
            <rFont val="Tahoma"/>
            <family val="2"/>
          </rPr>
          <t>02/06/08</t>
        </r>
        <r>
          <rPr>
            <sz val="8"/>
            <color indexed="81"/>
            <rFont val="Tahoma"/>
            <family val="2"/>
          </rPr>
          <t xml:space="preserve"> JF decided better to issue engineering instruction &amp; update CoP Section 1 with information on bolt hole cracks rather than issue waiver to tighten existing conditions in standard</t>
        </r>
      </text>
    </comment>
    <comment ref="B213" authorId="0" shapeId="0" xr:uid="{E5103A7D-27FA-4488-B7F9-D9ABFC7765DD}">
      <text>
        <r>
          <rPr>
            <b/>
            <sz val="8"/>
            <color indexed="81"/>
            <rFont val="Tahoma"/>
            <family val="2"/>
          </rPr>
          <t xml:space="preserve">02/06/08 </t>
        </r>
        <r>
          <rPr>
            <sz val="8"/>
            <color indexed="81"/>
            <rFont val="Tahoma"/>
            <family val="2"/>
          </rPr>
          <t>EWAF no requested by Simon Page GHD for structural clearance at 184A main nth line HV</t>
        </r>
        <r>
          <rPr>
            <sz val="8"/>
            <color indexed="81"/>
            <rFont val="Tahoma"/>
            <family val="2"/>
          </rPr>
          <t xml:space="preserve">
</t>
        </r>
        <r>
          <rPr>
            <b/>
            <sz val="8"/>
            <color indexed="81"/>
            <rFont val="Tahoma"/>
            <family val="2"/>
          </rPr>
          <t>14/07/08</t>
        </r>
        <r>
          <rPr>
            <sz val="8"/>
            <color indexed="81"/>
            <rFont val="Tahoma"/>
            <family val="2"/>
          </rPr>
          <t xml:space="preserve"> Waiver form forwarded by Simon with diagram &amp; risk assessment. JF approved put in RT's office for review on return.
</t>
        </r>
        <r>
          <rPr>
            <b/>
            <sz val="8"/>
            <color indexed="81"/>
            <rFont val="Tahoma"/>
            <family val="2"/>
          </rPr>
          <t>14/08/2012</t>
        </r>
        <r>
          <rPr>
            <sz val="8"/>
            <color indexed="81"/>
            <rFont val="Tahoma"/>
            <family val="2"/>
          </rPr>
          <t xml:space="preserve"> Kandiah Nithiyananthan is person that will be responsible for all waivers within the Hunter Valley Corridor.
</t>
        </r>
      </text>
    </comment>
    <comment ref="D213" authorId="1" shapeId="0" xr:uid="{2B4B86B0-C6B2-48A9-9877-12494DBE8C25}">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14" authorId="0" shapeId="0" xr:uid="{45430316-98FA-472E-A828-23F77F54D051}">
      <text>
        <r>
          <rPr>
            <b/>
            <sz val="8"/>
            <color indexed="81"/>
            <rFont val="Tahoma"/>
            <family val="2"/>
          </rPr>
          <t xml:space="preserve">02/06/08 </t>
        </r>
        <r>
          <rPr>
            <sz val="8"/>
            <color indexed="81"/>
            <rFont val="Tahoma"/>
            <family val="2"/>
          </rPr>
          <t xml:space="preserve">EWAF no requested by Simon Page GHD for Minimbah Relay Room
</t>
        </r>
        <r>
          <rPr>
            <b/>
            <sz val="8"/>
            <color indexed="81"/>
            <rFont val="Tahoma"/>
            <family val="2"/>
          </rPr>
          <t>23/07/08</t>
        </r>
        <r>
          <rPr>
            <sz val="8"/>
            <color indexed="81"/>
            <rFont val="Tahoma"/>
            <family val="2"/>
          </rPr>
          <t xml:space="preserve"> Received signed EWAF from S Page</t>
        </r>
        <r>
          <rPr>
            <sz val="8"/>
            <color indexed="81"/>
            <rFont val="Tahoma"/>
            <family val="2"/>
          </rPr>
          <t xml:space="preserve">
</t>
        </r>
        <r>
          <rPr>
            <b/>
            <sz val="8"/>
            <color indexed="81"/>
            <rFont val="Tahoma"/>
            <family val="2"/>
          </rPr>
          <t>25/07/08</t>
        </r>
        <r>
          <rPr>
            <sz val="8"/>
            <color indexed="81"/>
            <rFont val="Tahoma"/>
            <family val="2"/>
          </rPr>
          <t xml:space="preserve"> JF approved &amp; given to RT
</t>
        </r>
        <r>
          <rPr>
            <b/>
            <sz val="8"/>
            <color indexed="81"/>
            <rFont val="Tahoma"/>
            <family val="2"/>
          </rPr>
          <t>14/08/2012</t>
        </r>
        <r>
          <rPr>
            <sz val="8"/>
            <color indexed="81"/>
            <rFont val="Tahoma"/>
            <family val="2"/>
          </rPr>
          <t xml:space="preserve"> Kandiah Nithiyananthan is person that will be responsible for all waivers within the Hunter Valley Corridor.</t>
        </r>
      </text>
    </comment>
    <comment ref="D214" authorId="1" shapeId="0" xr:uid="{857B54FA-3F07-4A42-A35B-4549389E35C5}">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15" authorId="0" shapeId="0" xr:uid="{D2549E90-BA5C-492D-AB29-371B3A14A72E}">
      <text>
        <r>
          <rPr>
            <b/>
            <sz val="8"/>
            <color indexed="81"/>
            <rFont val="Tahoma"/>
            <family val="2"/>
          </rPr>
          <t>18/03/2010 Waiver closed "Fence is not being utilised for the project"</t>
        </r>
      </text>
    </comment>
    <comment ref="B216" authorId="0" shapeId="0" xr:uid="{EE8DB427-6F45-4914-ACF8-CAB26622741A}">
      <text>
        <r>
          <rPr>
            <b/>
            <sz val="8"/>
            <color indexed="81"/>
            <rFont val="Tahoma"/>
            <family val="2"/>
          </rPr>
          <t xml:space="preserve">02/06/08 </t>
        </r>
        <r>
          <rPr>
            <sz val="8"/>
            <color indexed="81"/>
            <rFont val="Tahoma"/>
            <family val="2"/>
          </rPr>
          <t>EWAF no requested by Matt Walker for Burren to Walgett and risk assessment document provided</t>
        </r>
        <r>
          <rPr>
            <sz val="8"/>
            <color indexed="81"/>
            <rFont val="Tahoma"/>
            <family val="2"/>
          </rPr>
          <t xml:space="preserve">
</t>
        </r>
        <r>
          <rPr>
            <b/>
            <sz val="8"/>
            <color indexed="81"/>
            <rFont val="Tahoma"/>
            <family val="2"/>
          </rPr>
          <t>04/06/08</t>
        </r>
        <r>
          <rPr>
            <sz val="8"/>
            <color indexed="81"/>
            <rFont val="Tahoma"/>
            <family val="2"/>
          </rPr>
          <t xml:space="preserve"> Received signed waiver form from Matt. JF has approved and with P Campbell for review.
</t>
        </r>
        <r>
          <rPr>
            <b/>
            <sz val="8"/>
            <color indexed="81"/>
            <rFont val="Tahoma"/>
            <family val="2"/>
          </rPr>
          <t>05/06/08</t>
        </r>
        <r>
          <rPr>
            <sz val="8"/>
            <color indexed="81"/>
            <rFont val="Tahoma"/>
            <family val="2"/>
          </rPr>
          <t xml:space="preserve"> P Campbell has signed and waiver returned to Matt for sign off of approval condition
</t>
        </r>
        <r>
          <rPr>
            <b/>
            <sz val="8"/>
            <color indexed="81"/>
            <rFont val="Tahoma"/>
            <family val="2"/>
          </rPr>
          <t xml:space="preserve">11/06/08 </t>
        </r>
        <r>
          <rPr>
            <sz val="8"/>
            <color indexed="81"/>
            <rFont val="Tahoma"/>
            <family val="2"/>
          </rPr>
          <t xml:space="preserve">Matt returned waiver and risk plan with signatures
</t>
        </r>
        <r>
          <rPr>
            <b/>
            <sz val="8"/>
            <color indexed="81"/>
            <rFont val="Tahoma"/>
            <family val="2"/>
          </rPr>
          <t xml:space="preserve">11/09/2009 </t>
        </r>
        <r>
          <rPr>
            <sz val="8"/>
            <color indexed="81"/>
            <rFont val="Tahoma"/>
            <family val="2"/>
          </rPr>
          <t xml:space="preserve">Emailed Trevor Watkins reminder of expiry date
</t>
        </r>
        <r>
          <rPr>
            <b/>
            <sz val="8"/>
            <color indexed="81"/>
            <rFont val="Tahoma"/>
            <family val="2"/>
          </rPr>
          <t xml:space="preserve">12/11/2009 </t>
        </r>
        <r>
          <rPr>
            <sz val="8"/>
            <color indexed="81"/>
            <rFont val="Tahoma"/>
            <family val="2"/>
          </rPr>
          <t xml:space="preserve">Trevor Watkins is preparing a new waiver (850/TR/121109/249) which will close this waiver out
</t>
        </r>
        <r>
          <rPr>
            <b/>
            <sz val="8"/>
            <color indexed="81"/>
            <rFont val="Tahoma"/>
            <family val="2"/>
          </rPr>
          <t>24/11/2009</t>
        </r>
        <r>
          <rPr>
            <sz val="8"/>
            <color indexed="81"/>
            <rFont val="Tahoma"/>
            <family val="2"/>
          </rPr>
          <t xml:space="preserve"> </t>
        </r>
        <r>
          <rPr>
            <b/>
            <sz val="8"/>
            <color indexed="81"/>
            <rFont val="Tahoma"/>
            <family val="2"/>
          </rPr>
          <t>Closed by waiver 850/TR/121109/249</t>
        </r>
      </text>
    </comment>
    <comment ref="B217" authorId="0" shapeId="0" xr:uid="{43963BD4-21EE-4837-BFE6-280D63424A89}">
      <text>
        <r>
          <rPr>
            <b/>
            <sz val="8"/>
            <color indexed="81"/>
            <rFont val="Tahoma"/>
            <family val="2"/>
          </rPr>
          <t>05/06/08</t>
        </r>
        <r>
          <rPr>
            <sz val="8"/>
            <color indexed="81"/>
            <rFont val="Tahoma"/>
            <family val="2"/>
          </rPr>
          <t xml:space="preserve"> EWAF no for substandard trenching Donnybrook Crossing Loop R Brookshaw JHG</t>
        </r>
        <r>
          <rPr>
            <sz val="8"/>
            <color indexed="81"/>
            <rFont val="Tahoma"/>
            <family val="2"/>
          </rPr>
          <t xml:space="preserve">
</t>
        </r>
        <r>
          <rPr>
            <b/>
            <sz val="8"/>
            <color indexed="81"/>
            <rFont val="Tahoma"/>
            <family val="2"/>
          </rPr>
          <t>25/07/08</t>
        </r>
        <r>
          <rPr>
            <sz val="8"/>
            <color indexed="81"/>
            <rFont val="Tahoma"/>
            <family val="2"/>
          </rPr>
          <t xml:space="preserve"> Signed EWAF received from S Garner
JF approved &amp; given to RT</t>
        </r>
      </text>
    </comment>
    <comment ref="D217" authorId="1" shapeId="0" xr:uid="{D5C49E4D-5784-4A04-898B-3C00BA1B22A0}">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218" authorId="1" shapeId="0" xr:uid="{385E21FE-B840-4A87-A5A4-1C21D32F49B8}">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19" authorId="0" shapeId="0" xr:uid="{DE59D20D-FE3D-4437-A1D6-FBD108A2DA46}">
      <text>
        <r>
          <rPr>
            <b/>
            <sz val="8"/>
            <color indexed="81"/>
            <rFont val="Tahoma"/>
            <family val="2"/>
          </rPr>
          <t xml:space="preserve">12/06/08 </t>
        </r>
        <r>
          <rPr>
            <sz val="8"/>
            <color indexed="81"/>
            <rFont val="Tahoma"/>
            <family val="2"/>
          </rPr>
          <t>EWAF no requested by Greg Iro for reduced clearance Hume Fwy bridge Tallarook. Sent to Linton Gloster for signature and copied Greg Iro for information as only Sean Adams sig supplied by Greg</t>
        </r>
        <r>
          <rPr>
            <sz val="8"/>
            <color indexed="81"/>
            <rFont val="Tahoma"/>
            <family val="2"/>
          </rPr>
          <t xml:space="preserve">
</t>
        </r>
        <r>
          <rPr>
            <b/>
            <sz val="8"/>
            <color indexed="81"/>
            <rFont val="Tahoma"/>
            <family val="2"/>
          </rPr>
          <t>17/06/08</t>
        </r>
        <r>
          <rPr>
            <sz val="8"/>
            <color indexed="81"/>
            <rFont val="Tahoma"/>
            <family val="2"/>
          </rPr>
          <t xml:space="preserve"> EWAF returned by Linton with Steve Garner's signature
</t>
        </r>
        <r>
          <rPr>
            <b/>
            <sz val="8"/>
            <color indexed="81"/>
            <rFont val="Tahoma"/>
            <family val="2"/>
          </rPr>
          <t>20/06/08</t>
        </r>
        <r>
          <rPr>
            <sz val="8"/>
            <color indexed="81"/>
            <rFont val="Tahoma"/>
            <family val="2"/>
          </rPr>
          <t xml:space="preserve"> JF making further investigations
</t>
        </r>
        <r>
          <rPr>
            <b/>
            <sz val="8"/>
            <color indexed="81"/>
            <rFont val="Tahoma"/>
            <family val="2"/>
          </rPr>
          <t xml:space="preserve">23/06/08 </t>
        </r>
        <r>
          <rPr>
            <sz val="8"/>
            <color indexed="81"/>
            <rFont val="Tahoma"/>
            <family val="2"/>
          </rPr>
          <t xml:space="preserve">JF waiting for reply from Sean Adams on discussion with Eddy Rawlins on process for control of infringements
</t>
        </r>
        <r>
          <rPr>
            <b/>
            <sz val="8"/>
            <color indexed="81"/>
            <rFont val="Tahoma"/>
            <family val="2"/>
          </rPr>
          <t xml:space="preserve">26/06/08 </t>
        </r>
        <r>
          <rPr>
            <sz val="8"/>
            <color indexed="81"/>
            <rFont val="Tahoma"/>
            <family val="2"/>
          </rPr>
          <t xml:space="preserve">Emailed Sean for information requested above.
</t>
        </r>
        <r>
          <rPr>
            <b/>
            <sz val="8"/>
            <color indexed="81"/>
            <rFont val="Tahoma"/>
            <family val="2"/>
          </rPr>
          <t>11/07/08</t>
        </r>
        <r>
          <rPr>
            <sz val="8"/>
            <color indexed="81"/>
            <rFont val="Tahoma"/>
            <family val="2"/>
          </rPr>
          <t xml:space="preserve"> Sean advised by email that he had discussed situation with Eddy Rawlins and no further requirements needed. JF approved waiver.
</t>
        </r>
        <r>
          <rPr>
            <b/>
            <sz val="8"/>
            <color indexed="81"/>
            <rFont val="Tahoma"/>
            <family val="2"/>
          </rPr>
          <t xml:space="preserve">14/07/08 </t>
        </r>
        <r>
          <rPr>
            <sz val="8"/>
            <color indexed="81"/>
            <rFont val="Tahoma"/>
            <family val="2"/>
          </rPr>
          <t xml:space="preserve">RT authorised.
</t>
        </r>
        <r>
          <rPr>
            <b/>
            <sz val="8"/>
            <color indexed="81"/>
            <rFont val="Tahoma"/>
            <family val="2"/>
          </rPr>
          <t>08/09/08</t>
        </r>
        <r>
          <rPr>
            <sz val="8"/>
            <color indexed="81"/>
            <rFont val="Tahoma"/>
            <family val="2"/>
          </rPr>
          <t xml:space="preserve"> Emailed S Adams, CC'd G Iro and R James in regards to Waiver expiring on the 15 Sep 2008.
</t>
        </r>
        <r>
          <rPr>
            <b/>
            <sz val="8"/>
            <color indexed="81"/>
            <rFont val="Tahoma"/>
            <family val="2"/>
          </rPr>
          <t>10/09/08</t>
        </r>
        <r>
          <rPr>
            <sz val="8"/>
            <color indexed="81"/>
            <rFont val="Tahoma"/>
            <family val="2"/>
          </rPr>
          <t xml:space="preserve"> S Adams has closed Waiver and signed  stating, works are complete and speed restriction removed.</t>
        </r>
      </text>
    </comment>
    <comment ref="B220" authorId="0" shapeId="0" xr:uid="{D69A217C-7515-424C-8127-8A0CC1977776}">
      <text>
        <r>
          <rPr>
            <b/>
            <sz val="8"/>
            <color indexed="81"/>
            <rFont val="Tahoma"/>
            <family val="2"/>
          </rPr>
          <t xml:space="preserve">20/06/08 </t>
        </r>
        <r>
          <rPr>
            <sz val="8"/>
            <color indexed="81"/>
            <rFont val="Tahoma"/>
            <family val="2"/>
          </rPr>
          <t>EWAF no requested by P Micenko for mechanical joints in 60kg rail on concrete sleepers at Bomen</t>
        </r>
        <r>
          <rPr>
            <sz val="8"/>
            <color indexed="81"/>
            <rFont val="Tahoma"/>
            <family val="2"/>
          </rPr>
          <t xml:space="preserve">
</t>
        </r>
        <r>
          <rPr>
            <b/>
            <sz val="8"/>
            <color indexed="81"/>
            <rFont val="Tahoma"/>
            <family val="2"/>
          </rPr>
          <t xml:space="preserve">11/03/2009 </t>
        </r>
        <r>
          <rPr>
            <sz val="8"/>
            <color indexed="81"/>
            <rFont val="Tahoma"/>
            <family val="2"/>
          </rPr>
          <t xml:space="preserve">Emailed Hassan Elaina asking if still required.
</t>
        </r>
        <r>
          <rPr>
            <b/>
            <sz val="8"/>
            <color indexed="81"/>
            <rFont val="Tahoma"/>
            <family val="2"/>
          </rPr>
          <t>12/03/2009</t>
        </r>
        <r>
          <rPr>
            <sz val="8"/>
            <color indexed="81"/>
            <rFont val="Tahoma"/>
            <family val="2"/>
          </rPr>
          <t xml:space="preserve"> Hassan confirmed that this waiver is not required</t>
        </r>
      </text>
    </comment>
    <comment ref="B221" authorId="0" shapeId="0" xr:uid="{F2EDC845-8C84-41E9-848E-D4BD01A7FF53}">
      <text>
        <r>
          <rPr>
            <b/>
            <sz val="8"/>
            <color indexed="81"/>
            <rFont val="Tahoma"/>
            <family val="2"/>
          </rPr>
          <t xml:space="preserve">04/06/2009 </t>
        </r>
        <r>
          <rPr>
            <sz val="8"/>
            <color indexed="81"/>
            <rFont val="Tahoma"/>
            <family val="2"/>
          </rPr>
          <t xml:space="preserve">Renewal reminder sent to Paul Radmann at Thermit
</t>
        </r>
        <r>
          <rPr>
            <b/>
            <sz val="8"/>
            <color indexed="81"/>
            <rFont val="Tahoma"/>
            <family val="2"/>
          </rPr>
          <t xml:space="preserve">24/06/2009 </t>
        </r>
        <r>
          <rPr>
            <sz val="8"/>
            <color indexed="81"/>
            <rFont val="Tahoma"/>
            <family val="2"/>
          </rPr>
          <t xml:space="preserve">Informed Paul Radmann that waiver has now expired and requested renewal or close out
</t>
        </r>
        <r>
          <rPr>
            <b/>
            <sz val="8"/>
            <color indexed="81"/>
            <rFont val="Tahoma"/>
            <family val="2"/>
          </rPr>
          <t xml:space="preserve">03/02/2010 </t>
        </r>
        <r>
          <rPr>
            <sz val="8"/>
            <color indexed="81"/>
            <rFont val="Tahoma"/>
            <family val="2"/>
          </rPr>
          <t xml:space="preserve">Close out request received from Hassan. Submitted to John Furness for acceptance.
</t>
        </r>
        <r>
          <rPr>
            <b/>
            <sz val="8"/>
            <color indexed="81"/>
            <rFont val="Tahoma"/>
            <family val="2"/>
          </rPr>
          <t>05/02/2010 Waiver closed "Paul Radmann, Thermit doesn't want it renewed because the work is completed. If he will carry out similar work then he will submit a type approval instead."</t>
        </r>
      </text>
    </comment>
    <comment ref="B222" authorId="0" shapeId="0" xr:uid="{74F8C8A7-E045-4F08-9F63-F7755AFB1E44}">
      <text>
        <r>
          <rPr>
            <b/>
            <sz val="8"/>
            <color indexed="81"/>
            <rFont val="Tahoma"/>
            <family val="2"/>
          </rPr>
          <t xml:space="preserve">26/06/08 </t>
        </r>
        <r>
          <rPr>
            <sz val="8"/>
            <color indexed="81"/>
            <rFont val="Tahoma"/>
            <family val="2"/>
          </rPr>
          <t>EWAF no requested by Hassan Elaina for Tahmoor Colliery - form sent by GHD without sigs</t>
        </r>
        <r>
          <rPr>
            <sz val="8"/>
            <color indexed="81"/>
            <rFont val="Tahoma"/>
            <family val="2"/>
          </rPr>
          <t xml:space="preserve">
</t>
        </r>
        <r>
          <rPr>
            <b/>
            <sz val="8"/>
            <color indexed="81"/>
            <rFont val="Tahoma"/>
            <family val="2"/>
          </rPr>
          <t>01/07/08</t>
        </r>
        <r>
          <rPr>
            <sz val="8"/>
            <color indexed="81"/>
            <rFont val="Tahoma"/>
            <family val="2"/>
          </rPr>
          <t xml:space="preserve"> GHD to forward final version of risk assessment by 4/7/08. Other supporting documents received but Hassan still trying to obtain signatures. Regulator notification will need to be prepared.
</t>
        </r>
        <r>
          <rPr>
            <b/>
            <sz val="8"/>
            <color indexed="81"/>
            <rFont val="Tahoma"/>
            <family val="2"/>
          </rPr>
          <t>04/07/08</t>
        </r>
        <r>
          <rPr>
            <sz val="8"/>
            <color indexed="81"/>
            <rFont val="Tahoma"/>
            <family val="2"/>
          </rPr>
          <t xml:space="preserve"> Signed waiver form received from Hassan. Tim Ryan to discuss with regulators today?
</t>
        </r>
        <r>
          <rPr>
            <b/>
            <sz val="8"/>
            <color indexed="81"/>
            <rFont val="Tahoma"/>
            <family val="2"/>
          </rPr>
          <t>07/07/08</t>
        </r>
        <r>
          <rPr>
            <sz val="8"/>
            <color indexed="81"/>
            <rFont val="Tahoma"/>
            <family val="2"/>
          </rPr>
          <t xml:space="preserve"> T Ryan advised outcome of regulators discussion and advised GHD need to revise risk assessment.
</t>
        </r>
        <r>
          <rPr>
            <b/>
            <sz val="8"/>
            <color indexed="81"/>
            <rFont val="Tahoma"/>
            <family val="2"/>
          </rPr>
          <t xml:space="preserve">08/07/08 </t>
        </r>
        <r>
          <rPr>
            <sz val="8"/>
            <color indexed="81"/>
            <rFont val="Tahoma"/>
            <family val="2"/>
          </rPr>
          <t xml:space="preserve">G Robinson GHD advised revised risk assessment to be run past workshop attendees before being sent to us hopefully 10/07/08
</t>
        </r>
        <r>
          <rPr>
            <b/>
            <sz val="8"/>
            <color indexed="81"/>
            <rFont val="Tahoma"/>
            <family val="2"/>
          </rPr>
          <t xml:space="preserve">23/07/08 </t>
        </r>
        <r>
          <rPr>
            <sz val="8"/>
            <color indexed="81"/>
            <rFont val="Tahoma"/>
            <family val="2"/>
          </rPr>
          <t xml:space="preserve">JF approved &amp; RT endorsed
</t>
        </r>
        <r>
          <rPr>
            <b/>
            <sz val="8"/>
            <color indexed="81"/>
            <rFont val="Tahoma"/>
            <family val="2"/>
          </rPr>
          <t xml:space="preserve">11/12/2008 </t>
        </r>
        <r>
          <rPr>
            <sz val="8"/>
            <color indexed="81"/>
            <rFont val="Tahoma"/>
            <family val="2"/>
          </rPr>
          <t xml:space="preserve">Graeme Robinson from GHD requested info on how to progress type approval for this so the waiver could be closed. Sent proforma to Graeme. Waiver may need to be extended as type approval process may not be complete by expiry date of 1/3/09
</t>
        </r>
        <r>
          <rPr>
            <b/>
            <sz val="8"/>
            <color indexed="81"/>
            <rFont val="Tahoma"/>
            <family val="2"/>
          </rPr>
          <t xml:space="preserve">11/03/2009 </t>
        </r>
        <r>
          <rPr>
            <sz val="8"/>
            <color indexed="81"/>
            <rFont val="Tahoma"/>
            <family val="2"/>
          </rPr>
          <t xml:space="preserve">Graeme Robinson asked if this waiver could be used to install additional expansion switch to trial in curved track. John Furness insisted on new waiver with seperate engineering assessment and risk analysis. Informed Graeme Robinson and indicated that this waiver for expansion switches on tangent track had expired on 1/3/09.
</t>
        </r>
        <r>
          <rPr>
            <b/>
            <sz val="8"/>
            <color indexed="81"/>
            <rFont val="Tahoma"/>
            <family val="2"/>
          </rPr>
          <t xml:space="preserve">12/03/2009 </t>
        </r>
        <r>
          <rPr>
            <sz val="8"/>
            <color indexed="81"/>
            <rFont val="Tahoma"/>
            <family val="2"/>
          </rPr>
          <t xml:space="preserve">Response from Graemem Robinson: "However, rather than resubmitting the existing waiver for proposed extension for the 10 ES's already in track, would prefer to submit application for type approval that will cover all expansion switches (and accompanying systems) as recommended by Tim Ryan.  This will then cover both the Xstrata and BHPE projects at Tahmoor and Douglas Park respectively. 
Haven't done this to date as I was awaiting supporting data form equipment suppliers, however, wil go ahead and submit this next week."
Refer to 700/TR/120309/220 for trial of expansion switches on curved track
</t>
        </r>
        <r>
          <rPr>
            <b/>
            <sz val="8"/>
            <color indexed="81"/>
            <rFont val="Tahoma"/>
            <family val="2"/>
          </rPr>
          <t xml:space="preserve">04/02/2009 </t>
        </r>
        <r>
          <rPr>
            <sz val="8"/>
            <color indexed="81"/>
            <rFont val="Tahoma"/>
            <family val="2"/>
          </rPr>
          <t xml:space="preserve">Waiver renewal submitted by Hassan Elaina. Approved by John Furness who suggested that Tim Ryan should notify regulators.
</t>
        </r>
        <r>
          <rPr>
            <b/>
            <sz val="8"/>
            <color indexed="81"/>
            <rFont val="Tahoma"/>
            <family val="2"/>
          </rPr>
          <t xml:space="preserve">06/04/2009 </t>
        </r>
        <r>
          <rPr>
            <sz val="8"/>
            <color indexed="81"/>
            <rFont val="Tahoma"/>
            <family val="2"/>
          </rPr>
          <t xml:space="preserve">Waiver renewed from 01/03/2009 to 31/08/2009
</t>
        </r>
        <r>
          <rPr>
            <b/>
            <sz val="8"/>
            <color indexed="81"/>
            <rFont val="Tahoma"/>
            <family val="2"/>
          </rPr>
          <t xml:space="preserve">19/08/2009 </t>
        </r>
        <r>
          <rPr>
            <sz val="8"/>
            <color indexed="81"/>
            <rFont val="Tahoma"/>
            <family val="2"/>
          </rPr>
          <t xml:space="preserve">Emailed Graeme Robinson requesting renewal or close-out
</t>
        </r>
        <r>
          <rPr>
            <b/>
            <sz val="8"/>
            <color indexed="81"/>
            <rFont val="Tahoma"/>
            <family val="2"/>
          </rPr>
          <t xml:space="preserve">18/08/2009 </t>
        </r>
        <r>
          <rPr>
            <sz val="8"/>
            <color indexed="81"/>
            <rFont val="Tahoma"/>
            <family val="2"/>
          </rPr>
          <t xml:space="preserve">Graeme Robinson confirmed that this waiver will be closed out by the type approval application submitted on 13/08/2009 which John Furness has asked to set up a review meeting which includes a review panel of himself, Corridor and/or delivery manager, GHD expert (Graeme Robinson) and Tim Neville (currently scheduled for 26/08/09). 
</t>
        </r>
        <r>
          <rPr>
            <b/>
            <sz val="8"/>
            <color indexed="81"/>
            <rFont val="Tahoma"/>
            <family val="2"/>
          </rPr>
          <t>29/01/2010 Waiver closed "Track Expansion System (10/2942) now type approved"</t>
        </r>
      </text>
    </comment>
    <comment ref="B223" authorId="0" shapeId="0" xr:uid="{21921092-EB6B-43DE-B700-6EF2ABFA8B51}">
      <text>
        <r>
          <rPr>
            <b/>
            <sz val="8"/>
            <color indexed="81"/>
            <rFont val="Tahoma"/>
            <family val="2"/>
          </rPr>
          <t>27/06/08</t>
        </r>
        <r>
          <rPr>
            <sz val="8"/>
            <color indexed="81"/>
            <rFont val="Tahoma"/>
            <family val="2"/>
          </rPr>
          <t xml:space="preserve"> EWAF no requested by David Ogucha Transfield SA</t>
        </r>
        <r>
          <rPr>
            <sz val="8"/>
            <color indexed="81"/>
            <rFont val="Tahoma"/>
            <family val="2"/>
          </rPr>
          <t xml:space="preserve">
21/07/2008 Tim Calver emailed David Ogucha regarding controls and risk assessment?
</t>
        </r>
        <r>
          <rPr>
            <b/>
            <sz val="8"/>
            <color indexed="81"/>
            <rFont val="Tahoma"/>
            <family val="2"/>
          </rPr>
          <t xml:space="preserve">12/03/2009 </t>
        </r>
        <r>
          <rPr>
            <sz val="8"/>
            <color indexed="81"/>
            <rFont val="Tahoma"/>
            <family val="2"/>
          </rPr>
          <t>Status changed from Awaiting to Not Required. Issue address by update to CoP appendix ETG-05-01 following preparation of new procedure PP-135 - both approved by Risk &amp; Safety Committee in December 2008 and with Regulators for 28 day notification until 01/04/2009 - will be published and issued soon after.</t>
        </r>
      </text>
    </comment>
    <comment ref="B224" authorId="0" shapeId="0" xr:uid="{6CE9F10A-31A0-4E7E-9C1C-8197A40F5473}">
      <text>
        <r>
          <rPr>
            <b/>
            <sz val="8"/>
            <color indexed="81"/>
            <rFont val="Tahoma"/>
            <family val="2"/>
          </rPr>
          <t>04/07/08</t>
        </r>
        <r>
          <rPr>
            <sz val="8"/>
            <color indexed="81"/>
            <rFont val="Tahoma"/>
            <family val="2"/>
          </rPr>
          <t xml:space="preserve"> EWAF no. requested by Richard Morrissey GHD for Myrtle Creek Culvert near Tahmoor Colliery. Paperwork received from GHD and forwarded to R Crooks &amp; S Fleck for signing</t>
        </r>
        <r>
          <rPr>
            <sz val="8"/>
            <color indexed="81"/>
            <rFont val="Tahoma"/>
            <family val="2"/>
          </rPr>
          <t xml:space="preserve">
</t>
        </r>
        <r>
          <rPr>
            <b/>
            <sz val="8"/>
            <color indexed="81"/>
            <rFont val="Tahoma"/>
            <family val="2"/>
          </rPr>
          <t xml:space="preserve">23/07/08 </t>
        </r>
        <r>
          <rPr>
            <sz val="8"/>
            <color indexed="81"/>
            <rFont val="Tahoma"/>
            <family val="2"/>
          </rPr>
          <t xml:space="preserve">JF approved &amp; RT authorised
</t>
        </r>
        <r>
          <rPr>
            <b/>
            <sz val="8"/>
            <color indexed="81"/>
            <rFont val="Tahoma"/>
            <family val="2"/>
          </rPr>
          <t xml:space="preserve">04/04/2012 </t>
        </r>
        <r>
          <rPr>
            <sz val="8"/>
            <color indexed="81"/>
            <rFont val="Tahoma"/>
            <family val="2"/>
          </rPr>
          <t xml:space="preserve">Emailed Simon Bingham to see if expired waiver can be closed out.
</t>
        </r>
      </text>
    </comment>
    <comment ref="B225" authorId="0" shapeId="0" xr:uid="{0F5B9F53-7C33-4296-8400-C76F160D33B2}">
      <text>
        <r>
          <rPr>
            <b/>
            <sz val="8"/>
            <color indexed="81"/>
            <rFont val="Tahoma"/>
            <family val="2"/>
          </rPr>
          <t xml:space="preserve">30/07/08 </t>
        </r>
        <r>
          <rPr>
            <sz val="8"/>
            <color indexed="81"/>
            <rFont val="Tahoma"/>
            <family val="2"/>
          </rPr>
          <t>EWAF no requested by Olivier Bonne SIA for substandard trenching at Kilmore</t>
        </r>
        <r>
          <rPr>
            <sz val="8"/>
            <color indexed="81"/>
            <rFont val="Tahoma"/>
            <family val="2"/>
          </rPr>
          <t xml:space="preserve">
</t>
        </r>
        <r>
          <rPr>
            <b/>
            <sz val="8"/>
            <color indexed="81"/>
            <rFont val="Tahoma"/>
            <family val="2"/>
          </rPr>
          <t xml:space="preserve">16/03/2009 </t>
        </r>
        <r>
          <rPr>
            <sz val="8"/>
            <color indexed="81"/>
            <rFont val="Tahoma"/>
            <family val="2"/>
          </rPr>
          <t xml:space="preserve">Emailed Roy Watson, SIA asking if he was aware of this request
</t>
        </r>
        <r>
          <rPr>
            <b/>
            <sz val="8"/>
            <color indexed="81"/>
            <rFont val="Tahoma"/>
            <family val="2"/>
          </rPr>
          <t xml:space="preserve">07/07/2009 </t>
        </r>
        <r>
          <rPr>
            <sz val="8"/>
            <color indexed="81"/>
            <rFont val="Tahoma"/>
            <family val="2"/>
          </rPr>
          <t>Roy Watson, SIA confirmed that this Awaiting waiver was no longer required as work was carried out by another method.</t>
        </r>
      </text>
    </comment>
    <comment ref="B226" authorId="7" shapeId="0" xr:uid="{B77BC642-521A-44B6-A6F5-9A01DC129E05}">
      <text>
        <r>
          <rPr>
            <b/>
            <sz val="8"/>
            <color indexed="81"/>
            <rFont val="Tahoma"/>
            <family val="2"/>
          </rPr>
          <t>07/08/08:</t>
        </r>
        <r>
          <rPr>
            <sz val="8"/>
            <color indexed="81"/>
            <rFont val="Tahoma"/>
            <family val="2"/>
          </rPr>
          <t xml:space="preserve"> Waiver received from R Taylor. Bridge clearance East Maitland. T Calver has phoned to discuss change of height to 5.45 metres.
</t>
        </r>
        <r>
          <rPr>
            <b/>
            <sz val="8"/>
            <color indexed="81"/>
            <rFont val="Tahoma"/>
            <family val="2"/>
          </rPr>
          <t xml:space="preserve">11/03/2009 </t>
        </r>
        <r>
          <rPr>
            <sz val="8"/>
            <color indexed="81"/>
            <rFont val="Tahoma"/>
            <family val="2"/>
          </rPr>
          <t>Status changed from Awaiting to Not Required. Memo issued by David Marchant addresses clearance issues and update to CoP Section 7 has been approved by Risk &amp; Safety Committee and will be published when the NSW CoP is introduced in approx April 2009</t>
        </r>
      </text>
    </comment>
    <comment ref="B227" authorId="0" shapeId="0" xr:uid="{1443CF4E-3F70-4D4C-96EF-1CD0FA2E4DF4}">
      <text>
        <r>
          <rPr>
            <b/>
            <sz val="8"/>
            <color indexed="81"/>
            <rFont val="Tahoma"/>
            <family val="2"/>
          </rPr>
          <t xml:space="preserve">21/08/08 </t>
        </r>
        <r>
          <rPr>
            <sz val="8"/>
            <color indexed="81"/>
            <rFont val="Tahoma"/>
            <family val="2"/>
          </rPr>
          <t>TC requested EWAF no. for SA Water pipe over line at Keswick bridge. Emailed submission for comment</t>
        </r>
        <r>
          <rPr>
            <sz val="8"/>
            <color indexed="81"/>
            <rFont val="Tahoma"/>
            <family val="2"/>
          </rPr>
          <t xml:space="preserve">
</t>
        </r>
        <r>
          <rPr>
            <b/>
            <sz val="8"/>
            <color indexed="81"/>
            <rFont val="Tahoma"/>
            <family val="2"/>
          </rPr>
          <t>11/03/2009</t>
        </r>
        <r>
          <rPr>
            <sz val="8"/>
            <color indexed="81"/>
            <rFont val="Tahoma"/>
            <family val="2"/>
          </rPr>
          <t xml:space="preserve"> Status changed from Awaiting to Not Required. Memo issued by David Marchant addresses clearance issues and update to CoP Section 7 has been approved by Risk &amp; Safety Committee and will be published when the NSW CoP is introduced in approx April 2009</t>
        </r>
      </text>
    </comment>
    <comment ref="B228" authorId="0" shapeId="0" xr:uid="{0EB43E56-147A-43AE-AC3F-8C38FDEE3F98}">
      <text>
        <r>
          <rPr>
            <b/>
            <sz val="8"/>
            <color indexed="81"/>
            <rFont val="Tahoma"/>
            <family val="2"/>
          </rPr>
          <t>27/08/08</t>
        </r>
        <r>
          <rPr>
            <sz val="8"/>
            <color indexed="81"/>
            <rFont val="Tahoma"/>
            <family val="2"/>
          </rPr>
          <t xml:space="preserve"> EWAF no. requested by TC for network wide stressing length waiver </t>
        </r>
        <r>
          <rPr>
            <sz val="8"/>
            <color indexed="81"/>
            <rFont val="Tahoma"/>
            <family val="2"/>
          </rPr>
          <t xml:space="preserve">
</t>
        </r>
        <r>
          <rPr>
            <b/>
            <sz val="8"/>
            <color indexed="81"/>
            <rFont val="Tahoma"/>
            <family val="2"/>
          </rPr>
          <t>28/08/08</t>
        </r>
        <r>
          <rPr>
            <sz val="8"/>
            <color indexed="81"/>
            <rFont val="Tahoma"/>
            <family val="2"/>
          </rPr>
          <t xml:space="preserve"> Draft waiver and ETN-01-07 sent out to DMs, CMs for comment
</t>
        </r>
        <r>
          <rPr>
            <b/>
            <sz val="8"/>
            <color indexed="81"/>
            <rFont val="Tahoma"/>
            <family val="2"/>
          </rPr>
          <t xml:space="preserve">02/09/08 </t>
        </r>
        <r>
          <rPr>
            <sz val="8"/>
            <color indexed="81"/>
            <rFont val="Tahoma"/>
            <family val="2"/>
          </rPr>
          <t xml:space="preserve">K Lingabala advised waiver presented at AMT meeting 29/08/08 and RIC currently reviewing
</t>
        </r>
        <r>
          <rPr>
            <b/>
            <sz val="8"/>
            <color indexed="81"/>
            <rFont val="Tahoma"/>
            <family val="2"/>
          </rPr>
          <t xml:space="preserve">19/08/2009 </t>
        </r>
        <r>
          <rPr>
            <sz val="8"/>
            <color indexed="81"/>
            <rFont val="Tahoma"/>
            <family val="2"/>
          </rPr>
          <t xml:space="preserve">Emailed Tim Calver requesting renewal or close-out
</t>
        </r>
        <r>
          <rPr>
            <b/>
            <sz val="8"/>
            <color indexed="81"/>
            <rFont val="Tahoma"/>
            <family val="2"/>
          </rPr>
          <t xml:space="preserve">19/08/2009 </t>
        </r>
        <r>
          <rPr>
            <sz val="8"/>
            <color indexed="81"/>
            <rFont val="Tahoma"/>
            <family val="2"/>
          </rPr>
          <t xml:space="preserve">Tim Calver emailed Bob Taylor to see if still needed. Bob suggested renewing for 12 months. KB drafted waiver renewal and emailed to Tim. However John Furness has an issue with SFT checking - TC requested report from BT that might answer JF's question.
</t>
        </r>
        <r>
          <rPr>
            <b/>
            <sz val="8"/>
            <color indexed="81"/>
            <rFont val="Tahoma"/>
            <family val="2"/>
          </rPr>
          <t xml:space="preserve">20/08/2009 </t>
        </r>
        <r>
          <rPr>
            <sz val="8"/>
            <color indexed="81"/>
            <rFont val="Tahoma"/>
            <family val="2"/>
          </rPr>
          <t xml:space="preserve">LS mentioned Risk Assessment on this and the longer lengths were not accepted by NSW participants (as part of CoP into NSW). TC handed over to John Furness and Bob Taylor to discuss issues and renew if appropriate.
</t>
        </r>
        <r>
          <rPr>
            <b/>
            <sz val="8"/>
            <color indexed="81"/>
            <rFont val="Tahoma"/>
            <family val="2"/>
          </rPr>
          <t>15/09/2009</t>
        </r>
        <r>
          <rPr>
            <sz val="8"/>
            <color indexed="81"/>
            <rFont val="Tahoma"/>
            <family val="2"/>
          </rPr>
          <t xml:space="preserve"> Raj Purushothaman requested copy of draft ETN-01-07 as referred to in expired waiver as TEJV would like to renew for work coming up Border Loop to Acacia Ridge. 
</t>
        </r>
        <r>
          <rPr>
            <b/>
            <sz val="8"/>
            <color indexed="81"/>
            <rFont val="Tahoma"/>
            <family val="2"/>
          </rPr>
          <t xml:space="preserve">22/09/2009 </t>
        </r>
        <r>
          <rPr>
            <sz val="8"/>
            <color indexed="81"/>
            <rFont val="Tahoma"/>
            <family val="2"/>
          </rPr>
          <t xml:space="preserve">Waiver renewal request received from Hassan Elaina. Sent to DM's for endorsement.
</t>
        </r>
        <r>
          <rPr>
            <b/>
            <sz val="8"/>
            <color indexed="81"/>
            <rFont val="Tahoma"/>
            <family val="2"/>
          </rPr>
          <t xml:space="preserve">09/10/2009 </t>
        </r>
        <r>
          <rPr>
            <sz val="8"/>
            <color indexed="81"/>
            <rFont val="Tahoma"/>
            <family val="2"/>
          </rPr>
          <t xml:space="preserve">Raj is keen to get this waiver approved as work is starting on 13/10/09. Only endorsement from Clinton Crump outstanding.
</t>
        </r>
        <r>
          <rPr>
            <b/>
            <sz val="8"/>
            <color indexed="81"/>
            <rFont val="Tahoma"/>
            <family val="2"/>
          </rPr>
          <t xml:space="preserve">15/10/2009 </t>
        </r>
        <r>
          <rPr>
            <sz val="8"/>
            <color indexed="81"/>
            <rFont val="Tahoma"/>
            <family val="2"/>
          </rPr>
          <t xml:space="preserve">Duncan McLeod approved waiver. Submitted to Mark Skanes for countersignature.
</t>
        </r>
        <r>
          <rPr>
            <b/>
            <sz val="8"/>
            <color indexed="81"/>
            <rFont val="Tahoma"/>
            <family val="2"/>
          </rPr>
          <t xml:space="preserve">19/10/2009 </t>
        </r>
        <r>
          <rPr>
            <sz val="8"/>
            <color indexed="81"/>
            <rFont val="Tahoma"/>
            <family val="2"/>
          </rPr>
          <t xml:space="preserve">Waiver renewed from 13/10/2009 to 13/10/2010. Standards will be reviewed with a view to making this a permanent change to standards and finalising the draft manual that is attached to this waiver. Note: Original waiver applied network wide but only The Gap to Narrabri for CRN.
</t>
        </r>
        <r>
          <rPr>
            <b/>
            <sz val="8"/>
            <color indexed="81"/>
            <rFont val="Tahoma"/>
            <family val="2"/>
          </rPr>
          <t xml:space="preserve">22/04/2010 </t>
        </r>
        <r>
          <rPr>
            <sz val="8"/>
            <color indexed="81"/>
            <rFont val="Tahoma"/>
            <family val="2"/>
          </rPr>
          <t xml:space="preserve">Tim Calver indicated that he would try to get the manual attached to the waiver approved by the time this waiver expires.
</t>
        </r>
        <r>
          <rPr>
            <b/>
            <sz val="8"/>
            <color indexed="81"/>
            <rFont val="Tahoma"/>
            <family val="2"/>
          </rPr>
          <t xml:space="preserve">26/10/2010 Waiver approved by John Furness with approval conditions. Forwarded to DM's for acceptance of conditions. Note: 200/TR/200710/278 references the same procedure ETN-01-07 but is under review and subject to change. If it is changed for 200/TR/200710/278 it may need to be updated for this waiver as well.
27/10/2010 </t>
        </r>
        <r>
          <rPr>
            <sz val="8"/>
            <color indexed="81"/>
            <rFont val="Tahoma"/>
            <family val="2"/>
          </rPr>
          <t xml:space="preserve">Clinton ok with condition but would like a consolidated report and suggested Hassan generate.
</t>
        </r>
        <r>
          <rPr>
            <b/>
            <sz val="8"/>
            <color indexed="81"/>
            <rFont val="Tahoma"/>
            <family val="2"/>
          </rPr>
          <t xml:space="preserve">28/10/2010 </t>
        </r>
        <r>
          <rPr>
            <sz val="8"/>
            <color indexed="81"/>
            <rFont val="Tahoma"/>
            <family val="2"/>
          </rPr>
          <t xml:space="preserve">Ben Leske ok with condition
</t>
        </r>
        <r>
          <rPr>
            <b/>
            <sz val="8"/>
            <color indexed="81"/>
            <rFont val="Tahoma"/>
            <family val="2"/>
          </rPr>
          <t xml:space="preserve">12/11/2010 </t>
        </r>
        <r>
          <rPr>
            <sz val="8"/>
            <color indexed="81"/>
            <rFont val="Tahoma"/>
            <family val="2"/>
          </rPr>
          <t xml:space="preserve">John Furness has a meeting on 19/11/2010 to determine way forward 
</t>
        </r>
        <r>
          <rPr>
            <b/>
            <sz val="8"/>
            <color indexed="81"/>
            <rFont val="Tahoma"/>
            <family val="2"/>
          </rPr>
          <t>25/11/2010</t>
        </r>
        <r>
          <rPr>
            <sz val="8"/>
            <color indexed="81"/>
            <rFont val="Tahoma"/>
            <family val="2"/>
          </rPr>
          <t xml:space="preserve"> Waiver closed "Re-railing complete. New waiver being assessed for new work."</t>
        </r>
      </text>
    </comment>
    <comment ref="B229" authorId="0" shapeId="0" xr:uid="{B16731F1-BC8E-4354-B268-ED626AD9ED07}">
      <text>
        <r>
          <rPr>
            <b/>
            <sz val="8"/>
            <color indexed="81"/>
            <rFont val="Tahoma"/>
            <family val="2"/>
          </rPr>
          <t>04/09/08</t>
        </r>
        <r>
          <rPr>
            <sz val="8"/>
            <color indexed="81"/>
            <rFont val="Tahoma"/>
            <family val="2"/>
          </rPr>
          <t xml:space="preserve"> EWAF no. requested by P Micenko for all running lines Wyalong district to allow increased latitude AK Car inspections</t>
        </r>
        <r>
          <rPr>
            <sz val="8"/>
            <color indexed="81"/>
            <rFont val="Tahoma"/>
            <family val="2"/>
          </rPr>
          <t xml:space="preserve">
</t>
        </r>
        <r>
          <rPr>
            <b/>
            <sz val="8"/>
            <color indexed="81"/>
            <rFont val="Tahoma"/>
            <family val="2"/>
          </rPr>
          <t xml:space="preserve">11/03/2009 </t>
        </r>
        <r>
          <rPr>
            <sz val="8"/>
            <color indexed="81"/>
            <rFont val="Tahoma"/>
            <family val="2"/>
          </rPr>
          <t xml:space="preserve">Emailed Hassan Elaina asking if still required
</t>
        </r>
        <r>
          <rPr>
            <b/>
            <sz val="8"/>
            <color indexed="81"/>
            <rFont val="Tahoma"/>
            <family val="2"/>
          </rPr>
          <t xml:space="preserve">12/03/2009 </t>
        </r>
        <r>
          <rPr>
            <sz val="8"/>
            <color indexed="81"/>
            <rFont val="Tahoma"/>
            <family val="2"/>
          </rPr>
          <t>Hassan confirmed that this waiver is not required</t>
        </r>
      </text>
    </comment>
    <comment ref="B230" authorId="0" shapeId="0" xr:uid="{3A12B44E-CCBF-41FF-8A1A-D3FC5909B080}">
      <text>
        <r>
          <rPr>
            <b/>
            <sz val="8"/>
            <color indexed="81"/>
            <rFont val="Tahoma"/>
            <family val="2"/>
          </rPr>
          <t>12/09/08</t>
        </r>
        <r>
          <rPr>
            <sz val="8"/>
            <color indexed="81"/>
            <rFont val="Tahoma"/>
            <family val="2"/>
          </rPr>
          <t xml:space="preserve"> P Micenko requested for SIA for ultrasonic test of rail flange not to TEP 15</t>
        </r>
        <r>
          <rPr>
            <sz val="8"/>
            <color indexed="81"/>
            <rFont val="Tahoma"/>
            <family val="2"/>
          </rPr>
          <t xml:space="preserve">
Form received from PM &amp; JF approved with condition. Returned for S Fleck to accept condition.
</t>
        </r>
        <r>
          <rPr>
            <b/>
            <sz val="8"/>
            <color indexed="81"/>
            <rFont val="Tahoma"/>
            <family val="2"/>
          </rPr>
          <t>16/09/08</t>
        </r>
        <r>
          <rPr>
            <sz val="8"/>
            <color indexed="81"/>
            <rFont val="Tahoma"/>
            <family val="2"/>
          </rPr>
          <t xml:space="preserve"> Re-emailed S Fleck for acceptance of condition</t>
        </r>
      </text>
    </comment>
    <comment ref="B231" authorId="0" shapeId="0" xr:uid="{1DC23668-C803-4F7B-A139-66AD78445EF7}">
      <text>
        <r>
          <rPr>
            <b/>
            <sz val="8"/>
            <color indexed="81"/>
            <rFont val="Tahoma"/>
            <family val="2"/>
          </rPr>
          <t xml:space="preserve">18/05/2009 </t>
        </r>
        <r>
          <rPr>
            <sz val="8"/>
            <color indexed="81"/>
            <rFont val="Tahoma"/>
            <family val="2"/>
          </rPr>
          <t>Waiver closed following approval of Polycorp Epflex Railseal (refer 08-08-11-195)</t>
        </r>
      </text>
    </comment>
    <comment ref="B232" authorId="2" shapeId="0" xr:uid="{348C690E-1235-48A8-82AA-5D17992EB96D}">
      <text>
        <r>
          <rPr>
            <b/>
            <sz val="8"/>
            <color indexed="81"/>
            <rFont val="Tahoma"/>
            <family val="2"/>
          </rPr>
          <t xml:space="preserve">02/12/2008 </t>
        </r>
        <r>
          <rPr>
            <sz val="8"/>
            <color indexed="81"/>
            <rFont val="Tahoma"/>
            <family val="2"/>
          </rPr>
          <t xml:space="preserve">Number requested by Colin Muir, SIA for track alignment design at Vic chainage 99.800 to 297.000 for North-East Double Track project
</t>
        </r>
        <r>
          <rPr>
            <b/>
            <sz val="8"/>
            <color indexed="81"/>
            <rFont val="Tahoma"/>
            <family val="2"/>
          </rPr>
          <t xml:space="preserve">07/07/2009 </t>
        </r>
        <r>
          <rPr>
            <sz val="8"/>
            <color indexed="81"/>
            <rFont val="Tahoma"/>
            <family val="2"/>
          </rPr>
          <t xml:space="preserve">Roy Watson, SIA confirmed that details still being finalised prior to submission
</t>
        </r>
        <r>
          <rPr>
            <b/>
            <sz val="8"/>
            <color indexed="81"/>
            <rFont val="Tahoma"/>
            <family val="2"/>
          </rPr>
          <t xml:space="preserve">17/02/2010 </t>
        </r>
        <r>
          <rPr>
            <sz val="8"/>
            <color indexed="81"/>
            <rFont val="Tahoma"/>
            <family val="2"/>
          </rPr>
          <t xml:space="preserve">Hassan emailed Roy Watson asking if this waiver is still required
</t>
        </r>
        <r>
          <rPr>
            <b/>
            <sz val="8"/>
            <color indexed="81"/>
            <rFont val="Tahoma"/>
            <family val="2"/>
          </rPr>
          <t>04/03/2010</t>
        </r>
        <r>
          <rPr>
            <sz val="8"/>
            <color indexed="81"/>
            <rFont val="Tahoma"/>
            <family val="2"/>
          </rPr>
          <t xml:space="preserve"> Hassan Elaina forwarded email from Phillip Noreika, SIA who is investigating whether or not this waiver is still required
</t>
        </r>
        <r>
          <rPr>
            <b/>
            <sz val="8"/>
            <color indexed="81"/>
            <rFont val="Tahoma"/>
            <family val="2"/>
          </rPr>
          <t xml:space="preserve">15/04/2010 </t>
        </r>
        <r>
          <rPr>
            <sz val="8"/>
            <color indexed="81"/>
            <rFont val="Tahoma"/>
            <family val="2"/>
          </rPr>
          <t xml:space="preserve">Waiver submitted by Phillip Noreika. Forwarded to Stephen Fleck cc Hassan for endorsement
</t>
        </r>
        <r>
          <rPr>
            <b/>
            <sz val="8"/>
            <color indexed="81"/>
            <rFont val="Tahoma"/>
            <family val="2"/>
          </rPr>
          <t xml:space="preserve">19/04/2010 </t>
        </r>
        <r>
          <rPr>
            <sz val="8"/>
            <color indexed="81"/>
            <rFont val="Tahoma"/>
            <family val="2"/>
          </rPr>
          <t xml:space="preserve">Hassan called to say waiver was against BDS 12 and BDS 13 which are applicable in NSW but the work is in Victoria so they should be working to CoP. Returned waiver to Phillip Noreika asking him to check and either resubmit waiver with correct 'relevant standard' depending on what CoP track centre requirements are (may not be needed)
</t>
        </r>
        <r>
          <rPr>
            <b/>
            <sz val="8"/>
            <color indexed="81"/>
            <rFont val="Tahoma"/>
            <family val="2"/>
          </rPr>
          <t xml:space="preserve">21/04/2010 </t>
        </r>
        <r>
          <rPr>
            <sz val="8"/>
            <color indexed="81"/>
            <rFont val="Tahoma"/>
            <family val="2"/>
          </rPr>
          <t xml:space="preserve">Phillip Noreika responded with copy of the Order of Precedence for North South Upgrade works which states NSW stds take precedence over CoP. Forwarded email to Hassan to arrange endorsement by Stephen Fleck
</t>
        </r>
        <r>
          <rPr>
            <b/>
            <sz val="8"/>
            <color indexed="81"/>
            <rFont val="Tahoma"/>
            <family val="2"/>
          </rPr>
          <t xml:space="preserve">22/04/2010 </t>
        </r>
        <r>
          <rPr>
            <sz val="8"/>
            <color indexed="81"/>
            <rFont val="Tahoma"/>
            <family val="2"/>
          </rPr>
          <t>Hassan will speak to Phillip as it is a TSI that should be approved rather than a waiver. This waiver is not required</t>
        </r>
      </text>
    </comment>
    <comment ref="B233" authorId="2" shapeId="0" xr:uid="{0F3765C3-C7FD-4793-8CB4-9FD2D375EAB8}">
      <text>
        <r>
          <rPr>
            <b/>
            <sz val="8"/>
            <color indexed="81"/>
            <rFont val="Tahoma"/>
            <family val="2"/>
          </rPr>
          <t xml:space="preserve">02/12/2008 </t>
        </r>
        <r>
          <rPr>
            <sz val="8"/>
            <color indexed="81"/>
            <rFont val="Tahoma"/>
            <family val="2"/>
          </rPr>
          <t xml:space="preserve">Number requested by Colin Muir, SIA for level crossing construction at Vic chainage 99.800 to 297.000 for North-East Double Track project
</t>
        </r>
        <r>
          <rPr>
            <b/>
            <sz val="8"/>
            <color indexed="81"/>
            <rFont val="Tahoma"/>
            <family val="2"/>
          </rPr>
          <t xml:space="preserve">07/07/2009 </t>
        </r>
        <r>
          <rPr>
            <sz val="8"/>
            <color indexed="81"/>
            <rFont val="Tahoma"/>
            <family val="2"/>
          </rPr>
          <t xml:space="preserve">Roy Watson, SIA confirmed this waiver has been submitted to Stephen Fleck for endorsement but not yet forwarded for approval. Roy will follow up with Steve.
</t>
        </r>
        <r>
          <rPr>
            <b/>
            <sz val="8"/>
            <color indexed="81"/>
            <rFont val="Tahoma"/>
            <family val="2"/>
          </rPr>
          <t xml:space="preserve">05/11/2009 Waiver Not Approved by John Furness "Not demonstrated that increased sleeper spacing and decreased ballast depth is satisfactory to give acceptable life."
23/03/2010 </t>
        </r>
        <r>
          <rPr>
            <sz val="8"/>
            <color indexed="81"/>
            <rFont val="Tahoma"/>
            <family val="2"/>
          </rPr>
          <t xml:space="preserve">Bob Taylor requested this waiver application be reconsidered. John Furness approved waiver with approval conditions. Sent to Stephen Fleck for acceptance of conditions prior to issuing waiver.
</t>
        </r>
        <r>
          <rPr>
            <b/>
            <sz val="8"/>
            <color indexed="81"/>
            <rFont val="Tahoma"/>
            <family val="2"/>
          </rPr>
          <t xml:space="preserve">23/03/2010 </t>
        </r>
        <r>
          <rPr>
            <sz val="8"/>
            <color indexed="81"/>
            <rFont val="Tahoma"/>
            <family val="2"/>
          </rPr>
          <t xml:space="preserve">Approved by John Furness but with conditions. Sent to Stephen Fleck for acceptance of conditions.
</t>
        </r>
        <r>
          <rPr>
            <b/>
            <sz val="8"/>
            <color indexed="81"/>
            <rFont val="Tahoma"/>
            <family val="2"/>
          </rPr>
          <t xml:space="preserve">08/04/2010 </t>
        </r>
        <r>
          <rPr>
            <sz val="8"/>
            <color indexed="81"/>
            <rFont val="Tahoma"/>
            <family val="2"/>
          </rPr>
          <t xml:space="preserve">Mike Green accepted approval conditions on behalf of Stephen Fleck. 
</t>
        </r>
        <r>
          <rPr>
            <b/>
            <sz val="8"/>
            <color indexed="81"/>
            <rFont val="Tahoma"/>
            <family val="2"/>
          </rPr>
          <t>31/07/2012</t>
        </r>
        <r>
          <rPr>
            <sz val="8"/>
            <color indexed="81"/>
            <rFont val="Tahoma"/>
            <family val="2"/>
          </rPr>
          <t xml:space="preserve">  John Furness and Phil Campbell sign off for Close out as the Project is now complete.</t>
        </r>
      </text>
    </comment>
    <comment ref="B234" authorId="2" shapeId="0" xr:uid="{0E3A6CC2-108C-4785-8D7C-BD73B5076A8D}">
      <text>
        <r>
          <rPr>
            <b/>
            <sz val="8"/>
            <color indexed="81"/>
            <rFont val="Tahoma"/>
            <family val="2"/>
          </rPr>
          <t xml:space="preserve">05/12/2008 </t>
        </r>
        <r>
          <rPr>
            <sz val="8"/>
            <color indexed="81"/>
            <rFont val="Tahoma"/>
            <family val="2"/>
          </rPr>
          <t xml:space="preserve">Requested by Ben Leske for NSW West for inspection frequency of turnouts. Waiver received and submitted to John Furness for approval
</t>
        </r>
        <r>
          <rPr>
            <b/>
            <sz val="8"/>
            <color indexed="81"/>
            <rFont val="Tahoma"/>
            <family val="2"/>
          </rPr>
          <t xml:space="preserve">05/12/2008 </t>
        </r>
        <r>
          <rPr>
            <sz val="8"/>
            <color indexed="81"/>
            <rFont val="Tahoma"/>
            <family val="2"/>
          </rPr>
          <t>JF won't approve as new std is with Regulator for 28 days notice</t>
        </r>
      </text>
    </comment>
    <comment ref="B235" authorId="2" shapeId="0" xr:uid="{85019FF6-A761-4E88-A6C7-FF7DB7BA60BB}">
      <text>
        <r>
          <rPr>
            <b/>
            <sz val="8"/>
            <color indexed="81"/>
            <rFont val="Tahoma"/>
            <family val="2"/>
          </rPr>
          <t>05/12/2008 Refer to RIC waiver 08/25 as forwarded by Peter Micenko on 04/12/2008
03/11/2009 Closed by waiver 850/TR/141009/244 approved on 29/10/2009</t>
        </r>
      </text>
    </comment>
    <comment ref="B236" authorId="2" shapeId="0" xr:uid="{FA49D648-CCFF-4A72-9B93-B6EDC8A36A0D}">
      <text>
        <r>
          <rPr>
            <b/>
            <sz val="8"/>
            <color indexed="81"/>
            <rFont val="Tahoma"/>
            <family val="2"/>
          </rPr>
          <t xml:space="preserve">05/12/2008 Refer to RIC waiver 08/26 as forwarded by Peter Micenko on 04/12/2008
</t>
        </r>
        <r>
          <rPr>
            <b/>
            <sz val="8"/>
            <color indexed="81"/>
            <rFont val="Tahoma"/>
            <family val="2"/>
          </rPr>
          <t>03/11/2009 Closed by waiver 850/TR/141009/244 approved on 29/10/2009</t>
        </r>
      </text>
    </comment>
    <comment ref="B237" authorId="7" shapeId="0" xr:uid="{A8080DC5-9B85-4B7F-B773-0F3A85C0031A}">
      <text>
        <r>
          <rPr>
            <b/>
            <sz val="8"/>
            <color indexed="81"/>
            <rFont val="Tahoma"/>
            <family val="2"/>
          </rPr>
          <t>Waiver renewal application received with this waiver number but doesn't exist - NEW NUMBER ALLOCATED = HV/TC/0008</t>
        </r>
      </text>
    </comment>
    <comment ref="B239" authorId="0" shapeId="0" xr:uid="{946FAB9C-8B59-49A9-A373-A199FF304594}">
      <text>
        <r>
          <rPr>
            <sz val="8"/>
            <color indexed="81"/>
            <rFont val="Tahoma"/>
            <family val="2"/>
          </rPr>
          <t xml:space="preserve">NOTE: THIS WAIVER CLOSES OUT 500/TR/040108/156
</t>
        </r>
        <r>
          <rPr>
            <b/>
            <sz val="8"/>
            <color indexed="81"/>
            <rFont val="Tahoma"/>
            <family val="2"/>
          </rPr>
          <t xml:space="preserve">1/02/2012 </t>
        </r>
        <r>
          <rPr>
            <sz val="8"/>
            <color indexed="81"/>
            <rFont val="Tahoma"/>
            <family val="2"/>
          </rPr>
          <t>Close out statement: CRN no longer managed by ARTC effective 15 January 2012</t>
        </r>
      </text>
    </comment>
    <comment ref="B240" authorId="0" shapeId="0" xr:uid="{40DE0350-AA96-479F-A716-02E9DBD8B9D0}">
      <text>
        <r>
          <rPr>
            <b/>
            <sz val="8"/>
            <color indexed="81"/>
            <rFont val="Tahoma"/>
            <family val="2"/>
          </rPr>
          <t xml:space="preserve">09/01/09 </t>
        </r>
        <r>
          <rPr>
            <sz val="8"/>
            <color indexed="81"/>
            <rFont val="Tahoma"/>
            <family val="2"/>
          </rPr>
          <t xml:space="preserve">Trevor Watkins requested for summertime maintenance practices on CRN
</t>
        </r>
        <r>
          <rPr>
            <b/>
            <sz val="8"/>
            <color indexed="81"/>
            <rFont val="Tahoma"/>
            <family val="2"/>
          </rPr>
          <t>13/01/2009</t>
        </r>
        <r>
          <rPr>
            <sz val="8"/>
            <color indexed="81"/>
            <rFont val="Tahoma"/>
            <family val="2"/>
          </rPr>
          <t xml:space="preserve"> John Furness approved but said not to issue until he had discussed further with Ken Lingabala and Alec MacKenzie</t>
        </r>
        <r>
          <rPr>
            <sz val="8"/>
            <color indexed="81"/>
            <rFont val="Tahoma"/>
            <family val="2"/>
          </rPr>
          <t xml:space="preserve">
</t>
        </r>
        <r>
          <rPr>
            <b/>
            <sz val="8"/>
            <color indexed="81"/>
            <rFont val="Tahoma"/>
            <family val="2"/>
          </rPr>
          <t xml:space="preserve">15/01/2009 </t>
        </r>
        <r>
          <rPr>
            <sz val="8"/>
            <color indexed="81"/>
            <rFont val="Tahoma"/>
            <family val="2"/>
          </rPr>
          <t xml:space="preserve">John Furness confirmed that waiver is NOT REQUIRED as matter is being dealt with differently by Ken Lingabala and Alec MacKenzie. Original signed hardcopy of waiver marked as not required and filed for reference. </t>
        </r>
      </text>
    </comment>
    <comment ref="B241" authorId="3" shapeId="0" xr:uid="{F98AAE30-5202-4BE1-9BC0-E8E89086703A}">
      <text>
        <r>
          <rPr>
            <b/>
            <sz val="9"/>
            <color indexed="81"/>
            <rFont val="Tahoma"/>
            <family val="2"/>
          </rPr>
          <t xml:space="preserve">14/08/2012 </t>
        </r>
        <r>
          <rPr>
            <sz val="9"/>
            <color indexed="81"/>
            <rFont val="Tahoma"/>
            <family val="2"/>
          </rPr>
          <t>Kandiah Nithiyananthan is person that will be responsible for all waivers within the Hunter Valley Corridor</t>
        </r>
        <r>
          <rPr>
            <b/>
            <sz val="9"/>
            <color indexed="81"/>
            <rFont val="Tahoma"/>
            <family val="2"/>
          </rPr>
          <t>.</t>
        </r>
        <r>
          <rPr>
            <sz val="9"/>
            <color indexed="81"/>
            <rFont val="Tahoma"/>
            <family val="2"/>
          </rPr>
          <t xml:space="preserve">
</t>
        </r>
      </text>
    </comment>
    <comment ref="D241" authorId="1" shapeId="0" xr:uid="{0424F18E-5AD6-4633-A69B-353BF6D6FE17}">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42" authorId="2" shapeId="0" xr:uid="{E6FAE00E-F0FC-494B-956E-753B4C0BEB76}">
      <text>
        <r>
          <rPr>
            <b/>
            <sz val="8"/>
            <color indexed="81"/>
            <rFont val="Tahoma"/>
            <family val="2"/>
          </rPr>
          <t xml:space="preserve">19/01/2009 </t>
        </r>
        <r>
          <rPr>
            <sz val="8"/>
            <color indexed="81"/>
            <rFont val="Tahoma"/>
            <family val="2"/>
          </rPr>
          <t xml:space="preserve">Number requested by Brett Summers, DoT (Victoria) for Rail Lubricator for Dynon Port Rail Link (see email for further details)
</t>
        </r>
        <r>
          <rPr>
            <b/>
            <sz val="8"/>
            <color indexed="81"/>
            <rFont val="Tahoma"/>
            <family val="2"/>
          </rPr>
          <t xml:space="preserve">26/02/2009 </t>
        </r>
        <r>
          <rPr>
            <sz val="8"/>
            <color indexed="81"/>
            <rFont val="Tahoma"/>
            <family val="2"/>
          </rPr>
          <t>Status changed to Not Required as QHi rail lubricators have recently been type approved.</t>
        </r>
      </text>
    </comment>
    <comment ref="B243" authorId="2" shapeId="0" xr:uid="{A3604965-4973-4A71-AD6A-55FDED5A45D8}">
      <text>
        <r>
          <rPr>
            <b/>
            <sz val="8"/>
            <color indexed="81"/>
            <rFont val="Tahoma"/>
            <family val="2"/>
          </rPr>
          <t xml:space="preserve">19/01/2009 </t>
        </r>
        <r>
          <rPr>
            <sz val="8"/>
            <color indexed="81"/>
            <rFont val="Tahoma"/>
            <family val="2"/>
          </rPr>
          <t xml:space="preserve">Number requested by Brett Summers, DoT (Victoria) for Non conforming curve geometry (&lt; 150m) for Dynon Port Rail Link (see email for further details)
</t>
        </r>
        <r>
          <rPr>
            <b/>
            <sz val="8"/>
            <color indexed="81"/>
            <rFont val="Tahoma"/>
            <family val="2"/>
          </rPr>
          <t xml:space="preserve">26/02/2009 </t>
        </r>
        <r>
          <rPr>
            <sz val="8"/>
            <color indexed="81"/>
            <rFont val="Tahoma"/>
            <family val="2"/>
          </rPr>
          <t>Status changed to Not Required. John Furness did not agree to issuing a waiver as the CoP states "the use of values worse than the recommended limit shall require full site specific justifications including risk assessments as appropriate, infrastructure owner approal and verification of the characteristics of teh rolling stock affected." Paper to Risk &amp; Safety Committee prepared by Rod Warren has been sent to Ben Leske for submission by East/West Corridor as it is not a Standards issue.</t>
        </r>
      </text>
    </comment>
    <comment ref="B244" authorId="2" shapeId="0" xr:uid="{E7A513F9-461E-4DF9-B222-F6BF073E09FA}">
      <text>
        <r>
          <rPr>
            <b/>
            <sz val="8"/>
            <color indexed="81"/>
            <rFont val="Tahoma"/>
            <family val="2"/>
          </rPr>
          <t xml:space="preserve">19/01/2009 </t>
        </r>
        <r>
          <rPr>
            <sz val="8"/>
            <color indexed="81"/>
            <rFont val="Tahoma"/>
            <family val="2"/>
          </rPr>
          <t xml:space="preserve">Number requested by Brett Summers, DoT (Victoria) for Triple Plate for Dynon Port Rail Link (see email for further details)
</t>
        </r>
        <r>
          <rPr>
            <b/>
            <sz val="8"/>
            <color indexed="81"/>
            <rFont val="Tahoma"/>
            <family val="2"/>
          </rPr>
          <t xml:space="preserve">26/02/2009 </t>
        </r>
        <r>
          <rPr>
            <sz val="8"/>
            <color indexed="81"/>
            <rFont val="Tahoma"/>
            <family val="2"/>
          </rPr>
          <t>Status changed to Not Required. John Furness did not agree to issuing a waiver as the CoP states "the use of values worse than the recommended limit shall require full site specific justifications including risk assessments as appropriate, infrastructure owner approal and verification of the characteristics of teh rolling stock affected." Paper to Risk &amp; Safety Committee prepared by Rod Warren has been sent to Ben Leske for submission by East/West Corridor as it is not a Standards issue.</t>
        </r>
      </text>
    </comment>
    <comment ref="B245" authorId="2" shapeId="0" xr:uid="{70EDCF35-A5CF-4E01-BF70-BEBBF6815E7D}">
      <text>
        <r>
          <rPr>
            <b/>
            <sz val="8"/>
            <color indexed="81"/>
            <rFont val="Tahoma"/>
            <family val="2"/>
          </rPr>
          <t>19/01/2009</t>
        </r>
        <r>
          <rPr>
            <sz val="8"/>
            <color indexed="81"/>
            <rFont val="Tahoma"/>
            <family val="2"/>
          </rPr>
          <t xml:space="preserve"> Number requested by Brett Summers, DoT (Victoria) for temporary non-conforming clearance of 2.4m for Dynon Port Rail Link (see email for further details)
</t>
        </r>
        <r>
          <rPr>
            <b/>
            <sz val="8"/>
            <color indexed="81"/>
            <rFont val="Tahoma"/>
            <family val="2"/>
          </rPr>
          <t>26/02/2009</t>
        </r>
        <r>
          <rPr>
            <sz val="8"/>
            <color indexed="81"/>
            <rFont val="Tahoma"/>
            <family val="2"/>
          </rPr>
          <t xml:space="preserve"> Status changed to Not Required. John Furness did not agree to issuing a waiver as the CoP states "the use of values worse than the recommended limit shall require full site specific justifications including risk assessments as appropriate, infrastructure owner approal and verification of the characteristics of teh rolling stock affected." Paper to Risk &amp; Safety Committee prepared by Rod Warren has been sent to Ben Leske for submission by East/West Corridor as it is not a Standards issue.</t>
        </r>
      </text>
    </comment>
    <comment ref="B246" authorId="2" shapeId="0" xr:uid="{32224A75-7CD7-4380-B24E-A24B06DE2334}">
      <text>
        <r>
          <rPr>
            <b/>
            <sz val="8"/>
            <color indexed="81"/>
            <rFont val="Tahoma"/>
            <family val="2"/>
          </rPr>
          <t>01/01/2009 Closes out waiver RIC 04/216</t>
        </r>
      </text>
    </comment>
    <comment ref="D246" authorId="1" shapeId="0" xr:uid="{AA41C20F-2CD0-475E-8F8D-A8BA13B2CB9E}">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47" authorId="2" shapeId="0" xr:uid="{40F7C214-ABA5-47B5-A5E5-E9F78E04F3B1}">
      <text>
        <r>
          <rPr>
            <b/>
            <sz val="8"/>
            <color indexed="81"/>
            <rFont val="Tahoma"/>
            <family val="2"/>
          </rPr>
          <t xml:space="preserve">02/03/2009 </t>
        </r>
        <r>
          <rPr>
            <sz val="8"/>
            <color indexed="81"/>
            <rFont val="Tahoma"/>
            <family val="2"/>
          </rPr>
          <t>John Furness approved waiver but indicated that regulator should be notified but up to Alex McKenzie. Informed Alex of John's suggestion.
Rob Rath reviewed waiver and said that at locations where this waiver is used it should be considered a change to the infrastructure and documented through Configuration Management processes.</t>
        </r>
      </text>
    </comment>
    <comment ref="D247" authorId="1" shapeId="0" xr:uid="{C597697F-96B4-44E9-A09F-3C04DDF53BFF}">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48" authorId="2" shapeId="0" xr:uid="{6779BA4B-59E3-4CB9-9A88-6AD0606EEFBC}">
      <text>
        <r>
          <rPr>
            <b/>
            <sz val="8"/>
            <color indexed="81"/>
            <rFont val="Tahoma"/>
            <family val="2"/>
          </rPr>
          <t xml:space="preserve">09/02/2009 Closes out waiver RIC 03/189
15/01/2010 </t>
        </r>
        <r>
          <rPr>
            <sz val="8"/>
            <color indexed="81"/>
            <rFont val="Tahoma"/>
            <family val="2"/>
          </rPr>
          <t xml:space="preserve">Emailed John Bowd/Ben Leske for renewal or close out
</t>
        </r>
        <r>
          <rPr>
            <b/>
            <sz val="8"/>
            <color indexed="81"/>
            <rFont val="Tahoma"/>
            <family val="2"/>
          </rPr>
          <t xml:space="preserve">18/01/2010 </t>
        </r>
        <r>
          <rPr>
            <sz val="8"/>
            <color indexed="81"/>
            <rFont val="Tahoma"/>
            <family val="2"/>
          </rPr>
          <t xml:space="preserve">Close out received internal post - submitted to JF for acceptance
</t>
        </r>
        <r>
          <rPr>
            <b/>
            <sz val="8"/>
            <color indexed="81"/>
            <rFont val="Tahoma"/>
            <family val="2"/>
          </rPr>
          <t>19/01/2010 Waiver closed by Ben Leske "Concrete resleepering completed on this line section"</t>
        </r>
      </text>
    </comment>
    <comment ref="B249" authorId="2" shapeId="0" xr:uid="{E260B130-579B-4523-B6D9-38EA25F3F69E}">
      <text>
        <r>
          <rPr>
            <b/>
            <sz val="8"/>
            <color indexed="81"/>
            <rFont val="Tahoma"/>
            <family val="2"/>
          </rPr>
          <t xml:space="preserve">09/02/2009 </t>
        </r>
        <r>
          <rPr>
            <sz val="8"/>
            <color indexed="81"/>
            <rFont val="Tahoma"/>
            <family val="2"/>
          </rPr>
          <t xml:space="preserve">Number requested by Sean Adams to reduce ballast depth on the Brooklyn Sunshine flyover to a minimum of 200m
</t>
        </r>
        <r>
          <rPr>
            <b/>
            <sz val="8"/>
            <color indexed="81"/>
            <rFont val="Tahoma"/>
            <family val="2"/>
          </rPr>
          <t xml:space="preserve">07/07/2009 </t>
        </r>
        <r>
          <rPr>
            <sz val="8"/>
            <color indexed="81"/>
            <rFont val="Tahoma"/>
            <family val="2"/>
          </rPr>
          <t>Roy Watson, SIA confirmed that this Awaiting waiver is no longer required as it is covered by 150/TR/310309/226</t>
        </r>
      </text>
    </comment>
    <comment ref="B251" authorId="2" shapeId="0" xr:uid="{2AB7897A-F48D-4F40-A529-C208E28DF7BF}">
      <text>
        <r>
          <rPr>
            <b/>
            <sz val="8"/>
            <color indexed="81"/>
            <rFont val="Tahoma"/>
            <family val="2"/>
          </rPr>
          <t>11/09/2009 This waiver will be closed out by the type approval for Track Expansion System which is currently being progressed
29/01/2010 Waiver closed "Track Expansion System (10/2942) now type approved"</t>
        </r>
      </text>
    </comment>
    <comment ref="B252" authorId="2" shapeId="0" xr:uid="{D4250CF9-04A0-496D-9273-ED2ED39D3191}">
      <text>
        <r>
          <rPr>
            <b/>
            <sz val="8"/>
            <color indexed="81"/>
            <rFont val="Tahoma"/>
            <family val="2"/>
          </rPr>
          <t xml:space="preserve">18/02/2009 </t>
        </r>
        <r>
          <rPr>
            <sz val="8"/>
            <color indexed="81"/>
            <rFont val="Tahoma"/>
            <family val="2"/>
          </rPr>
          <t xml:space="preserve">Number allocated to EWAF submitted by Hassan Elaina for walking inspections on Main South. Submitted to John Furness for approval.
</t>
        </r>
        <r>
          <rPr>
            <b/>
            <sz val="8"/>
            <color indexed="81"/>
            <rFont val="Tahoma"/>
            <family val="2"/>
          </rPr>
          <t xml:space="preserve">18/02/2009 </t>
        </r>
        <r>
          <rPr>
            <sz val="8"/>
            <color indexed="81"/>
            <rFont val="Tahoma"/>
            <family val="2"/>
          </rPr>
          <t xml:space="preserve">John Furness has said to hold off on this as the change would need to be notified to the Regulator but CoP is already with them for consideration. Wait for the outcome of CoP before looking at issuing a waiver.
</t>
        </r>
        <r>
          <rPr>
            <b/>
            <sz val="8"/>
            <color indexed="81"/>
            <rFont val="Tahoma"/>
            <family val="2"/>
          </rPr>
          <t xml:space="preserve">18/03/2009 </t>
        </r>
        <r>
          <rPr>
            <sz val="8"/>
            <color indexed="81"/>
            <rFont val="Tahoma"/>
            <family val="2"/>
          </rPr>
          <t xml:space="preserve">Status changed from Awaiting to Not Required. John Furness emailed Richard Crooks to say that TMS 11 gives Corridor Manager authority to vary inspection or maintenance frequencies using Tailored Technical Maintenance Plan. 
</t>
        </r>
        <r>
          <rPr>
            <b/>
            <sz val="8"/>
            <color indexed="81"/>
            <rFont val="Tahoma"/>
            <family val="2"/>
          </rPr>
          <t xml:space="preserve">19/06/2009 </t>
        </r>
        <r>
          <rPr>
            <sz val="8"/>
            <color indexed="81"/>
            <rFont val="Tahoma"/>
            <family val="2"/>
          </rPr>
          <t>Refer to waiver alteration 300/TR/180607/104 originally for North Coast only, now extended to cover all North-South corridor</t>
        </r>
      </text>
    </comment>
    <comment ref="B253" authorId="2" shapeId="0" xr:uid="{619C7F9B-8BF5-4D4C-9FA9-5DA595223AC9}">
      <text>
        <r>
          <rPr>
            <b/>
            <sz val="8"/>
            <color indexed="81"/>
            <rFont val="Tahoma"/>
            <family val="2"/>
          </rPr>
          <t xml:space="preserve">23/02/2009 </t>
        </r>
        <r>
          <rPr>
            <sz val="8"/>
            <color indexed="81"/>
            <rFont val="Tahoma"/>
            <family val="2"/>
          </rPr>
          <t xml:space="preserve">Number allocated to waiver submitted by Trevor Watkins for change to TCS 10 for CRN (East-West lines). Risk Assessment etc submitted with unsigned EWAF. Endorsement required before submitting for approval.
</t>
        </r>
        <r>
          <rPr>
            <b/>
            <sz val="8"/>
            <color indexed="81"/>
            <rFont val="Tahoma"/>
            <family val="2"/>
          </rPr>
          <t xml:space="preserve">21/04/2011 </t>
        </r>
        <r>
          <rPr>
            <sz val="8"/>
            <color indexed="81"/>
            <rFont val="Tahoma"/>
            <family val="2"/>
          </rPr>
          <t>Trevor Watkins advised EWAF not required, TCS-10 has been rewritten &amp; approved by ARTC &amp; CRIA &amp; submitted to ITSR.</t>
        </r>
      </text>
    </comment>
    <comment ref="B254" authorId="2" shapeId="0" xr:uid="{10864DCA-DEE7-49A4-9865-9D6761CA1314}">
      <text>
        <r>
          <rPr>
            <b/>
            <sz val="8"/>
            <color indexed="81"/>
            <rFont val="Tahoma"/>
            <family val="2"/>
          </rPr>
          <t xml:space="preserve">27/02/2009 </t>
        </r>
        <r>
          <rPr>
            <sz val="8"/>
            <color indexed="81"/>
            <rFont val="Tahoma"/>
            <family val="2"/>
          </rPr>
          <t xml:space="preserve">EWAF submitted by Bob Taylor and signed by John Furness however no risk assessment submitted or signature from DM. Put on new form and returned to Bob - John will need to resign
</t>
        </r>
        <r>
          <rPr>
            <b/>
            <sz val="8"/>
            <color indexed="81"/>
            <rFont val="Tahoma"/>
            <family val="2"/>
          </rPr>
          <t xml:space="preserve">12/03/2009 </t>
        </r>
        <r>
          <rPr>
            <sz val="8"/>
            <color indexed="81"/>
            <rFont val="Tahoma"/>
            <family val="2"/>
          </rPr>
          <t xml:space="preserve">Bob claimed to have resubmitted to JF but unable to find email. Emailed Bob asking to resubmit on new form, with risk assessment and DM endorsement. 
JF forwarded original waiver to Peter Prasad for his comment.
</t>
        </r>
        <r>
          <rPr>
            <b/>
            <sz val="8"/>
            <color indexed="81"/>
            <rFont val="Tahoma"/>
            <family val="2"/>
          </rPr>
          <t xml:space="preserve">13/03/2009 </t>
        </r>
        <r>
          <rPr>
            <sz val="8"/>
            <color indexed="81"/>
            <rFont val="Tahoma"/>
            <family val="2"/>
          </rPr>
          <t xml:space="preserve">DM endorsement received. Awaiting Risk Assessment and comment from Peter Prasad.
</t>
        </r>
        <r>
          <rPr>
            <b/>
            <sz val="8"/>
            <color indexed="81"/>
            <rFont val="Tahoma"/>
            <family val="2"/>
          </rPr>
          <t xml:space="preserve">25/03/2009 </t>
        </r>
        <r>
          <rPr>
            <sz val="8"/>
            <color indexed="81"/>
            <rFont val="Tahoma"/>
            <family val="2"/>
          </rPr>
          <t xml:space="preserve">Peter Prasad reviewed and said it was ok but asked that the "bridge floor system is checked for capacity induced by shortened sleepers". John Furness requested report from Bob Taylor, approved by Peter Prasad that this had been checked.
</t>
        </r>
        <r>
          <rPr>
            <b/>
            <sz val="8"/>
            <color indexed="81"/>
            <rFont val="Tahoma"/>
            <family val="2"/>
          </rPr>
          <t xml:space="preserve">25/07/2013 </t>
        </r>
        <r>
          <rPr>
            <sz val="8"/>
            <color indexed="81"/>
            <rFont val="Tahoma"/>
            <family val="2"/>
          </rPr>
          <t>Status changed from 'Awaiting' to 'Not Required'</t>
        </r>
      </text>
    </comment>
    <comment ref="B255" authorId="2" shapeId="0" xr:uid="{3F06FE1A-F8BF-4DE4-8185-35DB3C918C56}">
      <text>
        <r>
          <rPr>
            <b/>
            <sz val="8"/>
            <color indexed="81"/>
            <rFont val="Tahoma"/>
            <family val="2"/>
          </rPr>
          <t xml:space="preserve">05/03/2009 </t>
        </r>
        <r>
          <rPr>
            <sz val="8"/>
            <color indexed="81"/>
            <rFont val="Tahoma"/>
            <family val="2"/>
          </rPr>
          <t xml:space="preserve">Number requested by Nirmalya for WOLO speed waiver at Bathurst - exempting from min WOLO temp
</t>
        </r>
        <r>
          <rPr>
            <b/>
            <sz val="8"/>
            <color indexed="81"/>
            <rFont val="Tahoma"/>
            <family val="2"/>
          </rPr>
          <t xml:space="preserve">29/04/2011 </t>
        </r>
        <r>
          <rPr>
            <sz val="8"/>
            <color indexed="81"/>
            <rFont val="Tahoma"/>
            <family val="2"/>
          </rPr>
          <t>Trevor Watkins advised EWAF not required, ETI-06-02 amended those lines.</t>
        </r>
      </text>
    </comment>
    <comment ref="B257" authorId="2" shapeId="0" xr:uid="{655E7364-BB69-4957-948A-10314ACFBBBC}">
      <text>
        <r>
          <rPr>
            <b/>
            <sz val="8"/>
            <color indexed="81"/>
            <rFont val="Tahoma"/>
            <family val="2"/>
          </rPr>
          <t xml:space="preserve">19/08/2009 </t>
        </r>
        <r>
          <rPr>
            <sz val="8"/>
            <color indexed="81"/>
            <rFont val="Tahoma"/>
            <family val="2"/>
          </rPr>
          <t xml:space="preserve">Friendly reminder sent to Graeme Robinson, GHD that this expires end Sept at same time reminder was sent of 700/TR/260608/186
</t>
        </r>
        <r>
          <rPr>
            <b/>
            <sz val="8"/>
            <color indexed="81"/>
            <rFont val="Tahoma"/>
            <family val="2"/>
          </rPr>
          <t xml:space="preserve">03/02/2010 </t>
        </r>
        <r>
          <rPr>
            <sz val="8"/>
            <color indexed="81"/>
            <rFont val="Tahoma"/>
            <family val="2"/>
          </rPr>
          <t xml:space="preserve">This may be closed by the type approval of the Track Expansion System. Left message with Graeme Robinson to confirm
</t>
        </r>
        <r>
          <rPr>
            <b/>
            <sz val="8"/>
            <color indexed="81"/>
            <rFont val="Tahoma"/>
            <family val="2"/>
          </rPr>
          <t xml:space="preserve">04/02/2010 </t>
        </r>
        <r>
          <rPr>
            <sz val="8"/>
            <color indexed="81"/>
            <rFont val="Tahoma"/>
            <family val="2"/>
          </rPr>
          <t xml:space="preserve">Graeme Robinson confirmed that this waiver is not part of the Track Expansion System type approval and the trial never went ahead at Tahmoor. However he will be renewing this waiver as the trial will be commencing in Douglas Park in the near future. Once the trial is complete he will look at incorporating into the Track Expansion System type approval.
</t>
        </r>
        <r>
          <rPr>
            <b/>
            <sz val="8"/>
            <color indexed="81"/>
            <rFont val="Tahoma"/>
            <family val="2"/>
          </rPr>
          <t xml:space="preserve">25/02/2010 </t>
        </r>
        <r>
          <rPr>
            <sz val="8"/>
            <color indexed="81"/>
            <rFont val="Tahoma"/>
            <family val="2"/>
          </rPr>
          <t>Switch removed from track in October 2009 prior to finalisation of trial following completion of longwall mining at this location. Trial to continue at Douglas Park as per waiver 700/TR/110210/262.</t>
        </r>
      </text>
    </comment>
    <comment ref="B258" authorId="2" shapeId="0" xr:uid="{D37CF089-01CA-432C-9912-460140744EF6}">
      <text>
        <r>
          <rPr>
            <b/>
            <sz val="8"/>
            <color indexed="81"/>
            <rFont val="Tahoma"/>
            <family val="2"/>
          </rPr>
          <t xml:space="preserve">13/03/2009 </t>
        </r>
        <r>
          <rPr>
            <sz val="8"/>
            <color indexed="81"/>
            <rFont val="Tahoma"/>
            <family val="2"/>
          </rPr>
          <t xml:space="preserve">Number requested by Roy Watson, SIA for Alternative Formation Design for Passing lane 2 at Donnybrook
</t>
        </r>
        <r>
          <rPr>
            <b/>
            <sz val="8"/>
            <color indexed="81"/>
            <rFont val="Tahoma"/>
            <family val="2"/>
          </rPr>
          <t xml:space="preserve">18/03/2009 </t>
        </r>
        <r>
          <rPr>
            <sz val="8"/>
            <color indexed="81"/>
            <rFont val="Tahoma"/>
            <family val="2"/>
          </rPr>
          <t xml:space="preserve">Number originally allocated as 150/TR/130309/145 in error. Email Roy Watson asking that he use 150/TR/130309/221 instead.
</t>
        </r>
        <r>
          <rPr>
            <b/>
            <sz val="8"/>
            <color indexed="81"/>
            <rFont val="Tahoma"/>
            <family val="2"/>
          </rPr>
          <t xml:space="preserve">29/04/2009 </t>
        </r>
        <r>
          <rPr>
            <sz val="8"/>
            <color indexed="81"/>
            <rFont val="Tahoma"/>
            <family val="2"/>
          </rPr>
          <t>Roy Watson informed that this waiver request is no longer required.</t>
        </r>
      </text>
    </comment>
    <comment ref="D259" authorId="1" shapeId="0" xr:uid="{F21329DB-A09C-415D-A331-40B82EBB9ED8}">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61" authorId="2" shapeId="0" xr:uid="{D1EF1530-D73B-4F2E-9BF0-2E5EC4F27A50}">
      <text>
        <r>
          <rPr>
            <b/>
            <sz val="8"/>
            <color indexed="81"/>
            <rFont val="Tahoma"/>
            <family val="2"/>
          </rPr>
          <t xml:space="preserve">26/03/09 </t>
        </r>
        <r>
          <rPr>
            <sz val="8"/>
            <color indexed="81"/>
            <rFont val="Tahoma"/>
            <family val="2"/>
          </rPr>
          <t xml:space="preserve">EWAF requested by Nirmalya to allow existing clumping of steel sleepers </t>
        </r>
        <r>
          <rPr>
            <sz val="8"/>
            <color indexed="81"/>
            <rFont val="Tahoma"/>
            <family val="2"/>
          </rPr>
          <t xml:space="preserve">
</t>
        </r>
        <r>
          <rPr>
            <b/>
            <sz val="8"/>
            <color indexed="81"/>
            <rFont val="Tahoma"/>
            <family val="2"/>
          </rPr>
          <t xml:space="preserve">28/04/2009 </t>
        </r>
        <r>
          <rPr>
            <sz val="8"/>
            <color indexed="81"/>
            <rFont val="Tahoma"/>
            <family val="2"/>
          </rPr>
          <t xml:space="preserve">Nirmalya emailed to say that the waiver request is still with Alec MacKenzie as there may be an issue with requesting the waiver.
</t>
        </r>
        <r>
          <rPr>
            <b/>
            <sz val="8"/>
            <color indexed="81"/>
            <rFont val="Tahoma"/>
            <family val="2"/>
          </rPr>
          <t xml:space="preserve">29/04/2011 </t>
        </r>
        <r>
          <rPr>
            <sz val="8"/>
            <color indexed="81"/>
            <rFont val="Tahoma"/>
            <family val="2"/>
          </rPr>
          <t>Trevor Watkins advised EWAF not required, TCS-10 has been rewritten &amp; approved by ARTC &amp; CRIA, and submitted to ITSR.</t>
        </r>
      </text>
    </comment>
    <comment ref="B262" authorId="2" shapeId="0" xr:uid="{34EC9F04-E72C-4130-9BA0-2CC272D58CD5}">
      <text>
        <r>
          <rPr>
            <b/>
            <sz val="8"/>
            <color indexed="81"/>
            <rFont val="Tahoma"/>
            <family val="2"/>
          </rPr>
          <t xml:space="preserve">14/05/2009 </t>
        </r>
        <r>
          <rPr>
            <b/>
            <sz val="8"/>
            <color indexed="81"/>
            <rFont val="Tahoma"/>
            <family val="2"/>
          </rPr>
          <t>Waiver withdrawn following issue of ITSRR Prohibition Notice. Flame cutting of HH rail prohibited whilst Prohibition Notice is being investigated. Effective immediately.</t>
        </r>
      </text>
    </comment>
    <comment ref="D263" authorId="1" shapeId="0" xr:uid="{19DD3C46-550F-4238-8D7E-ECA65CDBCEC3}">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64" authorId="2" shapeId="0" xr:uid="{5635DFC9-A793-4EB0-A7FF-079E3C9C35CE}">
      <text>
        <r>
          <rPr>
            <b/>
            <sz val="8"/>
            <color indexed="81"/>
            <rFont val="Tahoma"/>
            <family val="2"/>
          </rPr>
          <t xml:space="preserve">01/04/2009 </t>
        </r>
        <r>
          <rPr>
            <sz val="8"/>
            <color indexed="81"/>
            <rFont val="Tahoma"/>
            <family val="2"/>
          </rPr>
          <t xml:space="preserve">Number requested by Roy Watson, SIA for reduction in ballast depth at Moonee Ponds Creek - Passing Lane 1 - Somerton
</t>
        </r>
        <r>
          <rPr>
            <b/>
            <sz val="8"/>
            <color indexed="81"/>
            <rFont val="Tahoma"/>
            <family val="2"/>
          </rPr>
          <t xml:space="preserve">29/04/2009 </t>
        </r>
        <r>
          <rPr>
            <sz val="8"/>
            <color indexed="81"/>
            <rFont val="Tahoma"/>
            <family val="2"/>
          </rPr>
          <t xml:space="preserve">Roy Watson informed that the request for ballast depth at Moonee Ponds Creek PL01 is no longer required. Waiver number now allocated to new request for BS01 - Brooklyn Sunshine (East West corridor) regarding reduced clearances to bridge.
</t>
        </r>
        <r>
          <rPr>
            <b/>
            <sz val="8"/>
            <color indexed="81"/>
            <rFont val="Tahoma"/>
            <family val="2"/>
          </rPr>
          <t xml:space="preserve">07/07/2009 </t>
        </r>
        <r>
          <rPr>
            <sz val="8"/>
            <color indexed="81"/>
            <rFont val="Tahoma"/>
            <family val="2"/>
          </rPr>
          <t xml:space="preserve">Roy Watson, SIA confirmed details still being finalised prior to submission
</t>
        </r>
        <r>
          <rPr>
            <b/>
            <sz val="8"/>
            <color indexed="81"/>
            <rFont val="Tahoma"/>
            <family val="2"/>
          </rPr>
          <t>04/03/2010</t>
        </r>
        <r>
          <rPr>
            <sz val="8"/>
            <color indexed="81"/>
            <rFont val="Tahoma"/>
            <family val="2"/>
          </rPr>
          <t xml:space="preserve"> Hassan Elaina forwarded email from Phillip Noreika, SIA who is investigating whether or not this waiver is still required
</t>
        </r>
        <r>
          <rPr>
            <b/>
            <sz val="8"/>
            <color indexed="81"/>
            <rFont val="Tahoma"/>
            <family val="2"/>
          </rPr>
          <t xml:space="preserve">08/04/2010 </t>
        </r>
        <r>
          <rPr>
            <sz val="8"/>
            <color indexed="81"/>
            <rFont val="Tahoma"/>
            <family val="2"/>
          </rPr>
          <t>Phillip Noreika confirmed, via Hassan Elaina, that this waiver is not required and will not be submitted.</t>
        </r>
      </text>
    </comment>
    <comment ref="B265" authorId="2" shapeId="0" xr:uid="{665EE616-2C7E-4C18-AF4F-2FA1E9CCA59B}">
      <text>
        <r>
          <rPr>
            <b/>
            <sz val="8"/>
            <color indexed="81"/>
            <rFont val="Tahoma"/>
            <family val="2"/>
          </rPr>
          <t xml:space="preserve">02/02/2010 </t>
        </r>
        <r>
          <rPr>
            <sz val="8"/>
            <color indexed="81"/>
            <rFont val="Tahoma"/>
            <family val="2"/>
          </rPr>
          <t xml:space="preserve">Renewal request received from Hassan Elaina. Submitted to John Furness for approval.
</t>
        </r>
        <r>
          <rPr>
            <b/>
            <sz val="8"/>
            <color indexed="81"/>
            <rFont val="Tahoma"/>
            <family val="2"/>
          </rPr>
          <t>03/02/2010</t>
        </r>
        <r>
          <rPr>
            <sz val="8"/>
            <color indexed="81"/>
            <rFont val="Tahoma"/>
            <family val="2"/>
          </rPr>
          <t xml:space="preserve"> Renewal approved by John Furness. Submitted to Config Manager for signature
</t>
        </r>
        <r>
          <rPr>
            <b/>
            <sz val="8"/>
            <color indexed="81"/>
            <rFont val="Tahoma"/>
            <family val="2"/>
          </rPr>
          <t>05/02/2010 Waiver renewed from 01/03/2010 to 31/10/2010
26/10/2010</t>
        </r>
        <r>
          <rPr>
            <sz val="8"/>
            <color indexed="81"/>
            <rFont val="Tahoma"/>
            <family val="2"/>
          </rPr>
          <t xml:space="preserve"> </t>
        </r>
        <r>
          <rPr>
            <b/>
            <sz val="8"/>
            <color indexed="81"/>
            <rFont val="Tahoma"/>
            <family val="2"/>
          </rPr>
          <t xml:space="preserve">Renewed from 31/10/2010 to 31/11/2011
24/11/2011 </t>
        </r>
        <r>
          <rPr>
            <sz val="8"/>
            <color indexed="81"/>
            <rFont val="Tahoma"/>
            <family val="2"/>
          </rPr>
          <t xml:space="preserve">Jill Sparrow confirmed passing loop drawings appear to have been entered into the Vic DMS (probably by Transfield?). Emailed Simon Bingham for close out statement.
</t>
        </r>
        <r>
          <rPr>
            <b/>
            <sz val="8"/>
            <color indexed="81"/>
            <rFont val="Tahoma"/>
            <family val="2"/>
          </rPr>
          <t xml:space="preserve">10/01/2012 </t>
        </r>
        <r>
          <rPr>
            <sz val="8"/>
            <color indexed="81"/>
            <rFont val="Tahoma"/>
            <family val="2"/>
          </rPr>
          <t xml:space="preserve">Emailed Simon Bingham to follow up
</t>
        </r>
        <r>
          <rPr>
            <b/>
            <sz val="8"/>
            <color indexed="81"/>
            <rFont val="Tahoma"/>
            <family val="2"/>
          </rPr>
          <t xml:space="preserve">11/01/2012 </t>
        </r>
        <r>
          <rPr>
            <sz val="8"/>
            <color indexed="81"/>
            <rFont val="Tahoma"/>
            <family val="2"/>
          </rPr>
          <t xml:space="preserve">Simon Bingham forwarded to Sean Adams to arrange update on this
</t>
        </r>
        <r>
          <rPr>
            <b/>
            <sz val="8"/>
            <color indexed="81"/>
            <rFont val="Tahoma"/>
            <family val="2"/>
          </rPr>
          <t xml:space="preserve">27/01/2012 </t>
        </r>
        <r>
          <rPr>
            <sz val="8"/>
            <color indexed="81"/>
            <rFont val="Tahoma"/>
            <family val="2"/>
          </rPr>
          <t xml:space="preserve">Sean Adams provided EWAF for renewal to 15 February 2012.
</t>
        </r>
        <r>
          <rPr>
            <b/>
            <sz val="8"/>
            <color indexed="81"/>
            <rFont val="Tahoma"/>
            <family val="2"/>
          </rPr>
          <t xml:space="preserve">30/01/2012 </t>
        </r>
        <r>
          <rPr>
            <sz val="8"/>
            <color indexed="81"/>
            <rFont val="Tahoma"/>
            <family val="2"/>
          </rPr>
          <t xml:space="preserve">John Furness unable to recommend for approval to renew as Risk Assessment out of date (original dated Feb 2009). All but 2 drawings have been entered into DoT's DMS so best to chase these up then close out expired waiver.
</t>
        </r>
        <r>
          <rPr>
            <b/>
            <sz val="8"/>
            <color indexed="81"/>
            <rFont val="Tahoma"/>
            <family val="2"/>
          </rPr>
          <t xml:space="preserve">06/03/2012 </t>
        </r>
        <r>
          <rPr>
            <sz val="8"/>
            <color indexed="81"/>
            <rFont val="Tahoma"/>
            <family val="2"/>
          </rPr>
          <t xml:space="preserve">Emailed Sean Adams &amp; Simon Bingham to follow up on whether the last 2 drawings have been uploaded into DoT's DMS.
</t>
        </r>
        <r>
          <rPr>
            <b/>
            <sz val="8"/>
            <color indexed="81"/>
            <rFont val="Tahoma"/>
            <family val="2"/>
          </rPr>
          <t xml:space="preserve">09/03/2012 </t>
        </r>
        <r>
          <rPr>
            <sz val="8"/>
            <color indexed="81"/>
            <rFont val="Tahoma"/>
            <family val="2"/>
          </rPr>
          <t xml:space="preserve">Sean Adams confirmed all drawings for Passing Lane 2 have been uploaded to DMS. 
</t>
        </r>
        <r>
          <rPr>
            <b/>
            <sz val="8"/>
            <color indexed="81"/>
            <rFont val="Tahoma"/>
            <family val="2"/>
          </rPr>
          <t xml:space="preserve">30/03/2012 </t>
        </r>
        <r>
          <rPr>
            <sz val="8"/>
            <color indexed="81"/>
            <rFont val="Tahoma"/>
            <family val="2"/>
          </rPr>
          <t xml:space="preserve">Forwarded Sean's email to Simon Bingham for close out signature.
</t>
        </r>
        <r>
          <rPr>
            <b/>
            <sz val="8"/>
            <color indexed="81"/>
            <rFont val="Tahoma"/>
            <family val="2"/>
          </rPr>
          <t xml:space="preserve">05/04/2012 </t>
        </r>
        <r>
          <rPr>
            <sz val="8"/>
            <color indexed="81"/>
            <rFont val="Tahoma"/>
            <family val="2"/>
          </rPr>
          <t xml:space="preserve">Received signed EWAF from Katinka Smith.
</t>
        </r>
        <r>
          <rPr>
            <b/>
            <sz val="8"/>
            <color indexed="81"/>
            <rFont val="Tahoma"/>
            <family val="2"/>
          </rPr>
          <t xml:space="preserve">17/04/2012 </t>
        </r>
        <r>
          <rPr>
            <sz val="8"/>
            <color indexed="81"/>
            <rFont val="Tahoma"/>
            <family val="2"/>
          </rPr>
          <t xml:space="preserve">John Furness recommended close out.
</t>
        </r>
        <r>
          <rPr>
            <b/>
            <sz val="8"/>
            <color indexed="81"/>
            <rFont val="Tahoma"/>
            <family val="2"/>
          </rPr>
          <t>20/04/2012 Phil Campbell approved close out.</t>
        </r>
      </text>
    </comment>
    <comment ref="B266" authorId="2" shapeId="0" xr:uid="{14BA6503-AFD0-45B2-892C-069499E33DD5}">
      <text>
        <r>
          <rPr>
            <b/>
            <sz val="8"/>
            <color indexed="81"/>
            <rFont val="Tahoma"/>
            <family val="2"/>
          </rPr>
          <t xml:space="preserve">24/04/2009 </t>
        </r>
        <r>
          <rPr>
            <sz val="8"/>
            <color indexed="81"/>
            <rFont val="Tahoma"/>
            <family val="2"/>
          </rPr>
          <t xml:space="preserve">Number requested by Hassan for AK Car
</t>
        </r>
        <r>
          <rPr>
            <b/>
            <sz val="8"/>
            <color indexed="81"/>
            <rFont val="Tahoma"/>
            <family val="2"/>
          </rPr>
          <t xml:space="preserve">24/04/2009 </t>
        </r>
        <r>
          <rPr>
            <sz val="8"/>
            <color indexed="81"/>
            <rFont val="Tahoma"/>
            <family val="2"/>
          </rPr>
          <t xml:space="preserve">Waiver received via fax. Submit to John Furness on 27/4/09 for consideration
</t>
        </r>
        <r>
          <rPr>
            <b/>
            <sz val="8"/>
            <color indexed="81"/>
            <rFont val="Tahoma"/>
            <family val="2"/>
          </rPr>
          <t xml:space="preserve">27/04/2009 </t>
        </r>
        <r>
          <rPr>
            <sz val="8"/>
            <color indexed="81"/>
            <rFont val="Tahoma"/>
            <family val="2"/>
          </rPr>
          <t xml:space="preserve">Hassan called to ask for the lines to be changed to Gerogery, Calcairn, Yerong Creek, Uranquinty and Bomen.
</t>
        </r>
        <r>
          <rPr>
            <b/>
            <sz val="8"/>
            <color indexed="81"/>
            <rFont val="Tahoma"/>
            <family val="2"/>
          </rPr>
          <t>27/04/2009 Hassan called to say that this waiver is Not Required as David Dowson has confirmed that the passing loops were already included in the AK Car programme</t>
        </r>
      </text>
    </comment>
    <comment ref="B267" authorId="2" shapeId="0" xr:uid="{3B753D74-D955-4BC1-A700-289E2630775D}">
      <text>
        <r>
          <rPr>
            <b/>
            <sz val="8"/>
            <color indexed="81"/>
            <rFont val="Tahoma"/>
            <family val="2"/>
          </rPr>
          <t xml:space="preserve">18/06/09 </t>
        </r>
        <r>
          <rPr>
            <sz val="8"/>
            <color indexed="81"/>
            <rFont val="Tahoma"/>
            <family val="2"/>
          </rPr>
          <t>Waiver no requested by Trevor Watkins for NDT testing of new rail welds</t>
        </r>
        <r>
          <rPr>
            <sz val="8"/>
            <color indexed="81"/>
            <rFont val="Tahoma"/>
            <family val="2"/>
          </rPr>
          <t xml:space="preserve">
</t>
        </r>
        <r>
          <rPr>
            <b/>
            <sz val="8"/>
            <color indexed="81"/>
            <rFont val="Tahoma"/>
            <family val="2"/>
          </rPr>
          <t xml:space="preserve">21/04/2011 </t>
        </r>
        <r>
          <rPr>
            <sz val="8"/>
            <color indexed="81"/>
            <rFont val="Tahoma"/>
            <family val="2"/>
          </rPr>
          <t xml:space="preserve">Trevor Watkins advised EWAF not required, TMS11(CRN) specifies 14 days
</t>
        </r>
      </text>
    </comment>
    <comment ref="B268" authorId="2" shapeId="0" xr:uid="{B8BEFEFE-D81A-40BF-AD2C-4BEFE58CA18D}">
      <text>
        <r>
          <rPr>
            <b/>
            <sz val="8"/>
            <color indexed="81"/>
            <rFont val="Tahoma"/>
            <family val="2"/>
          </rPr>
          <t xml:space="preserve">23/06/2009 </t>
        </r>
        <r>
          <rPr>
            <sz val="8"/>
            <color indexed="81"/>
            <rFont val="Tahoma"/>
            <family val="2"/>
          </rPr>
          <t xml:space="preserve">Number requested by Roy Watson, SIA for the use of some capping material, which has not reach the specified CBR required for Wodonga Rail Bypass (North South Corridor)
</t>
        </r>
        <r>
          <rPr>
            <b/>
            <sz val="8"/>
            <color indexed="81"/>
            <rFont val="Tahoma"/>
            <family val="2"/>
          </rPr>
          <t xml:space="preserve">07/07/2009 </t>
        </r>
        <r>
          <rPr>
            <sz val="8"/>
            <color indexed="81"/>
            <rFont val="Tahoma"/>
            <family val="2"/>
          </rPr>
          <t xml:space="preserve">Roy Watson, SIA confirmed details still being finalised prior to submission
</t>
        </r>
        <r>
          <rPr>
            <b/>
            <sz val="8"/>
            <color indexed="81"/>
            <rFont val="Tahoma"/>
            <family val="2"/>
          </rPr>
          <t xml:space="preserve">15/07/2009 North/South Compliance have asked to see a copy of this waiver before it is submitted for approval (in addition to endorsement by DM)
17/02/2010 </t>
        </r>
        <r>
          <rPr>
            <sz val="8"/>
            <color indexed="81"/>
            <rFont val="Tahoma"/>
            <family val="2"/>
          </rPr>
          <t xml:space="preserve">Hassan emailed Roy Watson asking if this waiver is still required
</t>
        </r>
        <r>
          <rPr>
            <b/>
            <sz val="8"/>
            <color indexed="81"/>
            <rFont val="Tahoma"/>
            <family val="2"/>
          </rPr>
          <t xml:space="preserve">09/03/2010 </t>
        </r>
        <r>
          <rPr>
            <sz val="8"/>
            <color indexed="81"/>
            <rFont val="Tahoma"/>
            <family val="2"/>
          </rPr>
          <t>Status changed from Awaiting to Not Requied following email from Hassan Elaina. This has been managed as part of SIAs Quality Management Plan.</t>
        </r>
      </text>
    </comment>
    <comment ref="B269" authorId="2" shapeId="0" xr:uid="{5659C7D0-0A72-4B49-B064-65C26D6A4238}">
      <text>
        <r>
          <rPr>
            <b/>
            <sz val="8"/>
            <color indexed="81"/>
            <rFont val="Tahoma"/>
            <family val="2"/>
          </rPr>
          <t xml:space="preserve">10/07/2009 </t>
        </r>
        <r>
          <rPr>
            <sz val="8"/>
            <color indexed="81"/>
            <rFont val="Tahoma"/>
            <family val="2"/>
          </rPr>
          <t xml:space="preserve">Number requested by James Chan for a waiver application for the temporary use of wide gap welds to join the turnout after reconditioning during August possession
</t>
        </r>
        <r>
          <rPr>
            <b/>
            <sz val="8"/>
            <color indexed="81"/>
            <rFont val="Tahoma"/>
            <family val="2"/>
          </rPr>
          <t xml:space="preserve">31/08/2009 </t>
        </r>
        <r>
          <rPr>
            <sz val="8"/>
            <color indexed="81"/>
            <rFont val="Tahoma"/>
            <family val="2"/>
          </rPr>
          <t>James Chan informed that plans have changed and this waiver is no longer required. Status changed from Awaiting to Not Required</t>
        </r>
      </text>
    </comment>
    <comment ref="B270" authorId="2" shapeId="0" xr:uid="{2B505313-7132-4AB6-A0F5-63BCA60515BB}">
      <text>
        <r>
          <rPr>
            <b/>
            <sz val="8"/>
            <color indexed="81"/>
            <rFont val="Tahoma"/>
            <family val="2"/>
          </rPr>
          <t xml:space="preserve">14/12/2009 </t>
        </r>
        <r>
          <rPr>
            <sz val="8"/>
            <color indexed="81"/>
            <rFont val="Tahoma"/>
            <family val="2"/>
          </rPr>
          <t xml:space="preserve">Emailed Rob Hampson reminding of expiry date
</t>
        </r>
        <r>
          <rPr>
            <b/>
            <sz val="8"/>
            <color indexed="81"/>
            <rFont val="Tahoma"/>
            <family val="2"/>
          </rPr>
          <t xml:space="preserve">27/04/2010 </t>
        </r>
        <r>
          <rPr>
            <sz val="8"/>
            <color indexed="81"/>
            <rFont val="Tahoma"/>
            <family val="2"/>
          </rPr>
          <t>Waiver closed "Trial completed, waiver no longer required"</t>
        </r>
      </text>
    </comment>
    <comment ref="B271" authorId="2" shapeId="0" xr:uid="{C7A1232A-BC71-44B4-9FE6-605229C0E5EF}">
      <text>
        <r>
          <rPr>
            <b/>
            <sz val="8"/>
            <color indexed="81"/>
            <rFont val="Tahoma"/>
            <family val="2"/>
          </rPr>
          <t xml:space="preserve">29/07/2009 </t>
        </r>
        <r>
          <rPr>
            <sz val="8"/>
            <color indexed="81"/>
            <rFont val="Tahoma"/>
            <family val="2"/>
          </rPr>
          <t xml:space="preserve">Number requested by Trevor Watkins for all CRN - same requirements as 700/TR/131206/068 but for CRN only. 700/TR/131206/068  for other llines on South may still be required (check with Hassan)
</t>
        </r>
        <r>
          <rPr>
            <b/>
            <sz val="8"/>
            <color indexed="81"/>
            <rFont val="Tahoma"/>
            <family val="2"/>
          </rPr>
          <t xml:space="preserve">03/08/2009 </t>
        </r>
        <r>
          <rPr>
            <sz val="8"/>
            <color indexed="81"/>
            <rFont val="Tahoma"/>
            <family val="2"/>
          </rPr>
          <t xml:space="preserve">Waiver rec'd from Trevor Watkins with no risk assessment. Submitted to John Furness for approval. John Furness has questions regarding this waiver so will discuss with Ken Lingabala. Has original copy of waiver for south lines too.
</t>
        </r>
        <r>
          <rPr>
            <b/>
            <sz val="8"/>
            <color indexed="81"/>
            <rFont val="Tahoma"/>
            <family val="2"/>
          </rPr>
          <t xml:space="preserve">03/08/2009 </t>
        </r>
        <r>
          <rPr>
            <sz val="8"/>
            <color indexed="81"/>
            <rFont val="Tahoma"/>
            <family val="2"/>
          </rPr>
          <t xml:space="preserve">John Furness discussed with Ken Lingabala but has requested a risk assessment before he approves. Returned to Trevor Watkins asking for risk assessment to be submitted.
</t>
        </r>
        <r>
          <rPr>
            <b/>
            <sz val="8"/>
            <color indexed="81"/>
            <rFont val="Tahoma"/>
            <family val="2"/>
          </rPr>
          <t xml:space="preserve">10/08/2009 </t>
        </r>
        <r>
          <rPr>
            <sz val="8"/>
            <color indexed="81"/>
            <rFont val="Tahoma"/>
            <family val="2"/>
          </rPr>
          <t xml:space="preserve">Arun Jogal followed up on this waiver as Trevor is off sick. Sent a copy of the email to Trevor requesting risk assessment along with original waiver submission from Trevor 
</t>
        </r>
        <r>
          <rPr>
            <b/>
            <sz val="8"/>
            <color indexed="81"/>
            <rFont val="Tahoma"/>
            <family val="2"/>
          </rPr>
          <t xml:space="preserve">11/08/2009 </t>
        </r>
        <r>
          <rPr>
            <sz val="8"/>
            <color indexed="81"/>
            <rFont val="Tahoma"/>
            <family val="2"/>
          </rPr>
          <t>Hassan has suggested this should include North South and possibly all NSW which will enable close out of 300/TR/160207/083 for NSW West and 700/TR/131206/068 for NSW South which are valid until the end of this year. Hassan submitted Risk Assessment that he has completed which I forwarded to Arun for consideration and requested that he liaise with Hassan and possibly Kandiah to make this for all NSW or to include North South only</t>
        </r>
        <r>
          <rPr>
            <b/>
            <sz val="8"/>
            <color indexed="81"/>
            <rFont val="Tahoma"/>
            <family val="2"/>
          </rPr>
          <t xml:space="preserve">
18/12/2009</t>
        </r>
        <r>
          <rPr>
            <sz val="8"/>
            <color indexed="81"/>
            <rFont val="Tahoma"/>
            <family val="2"/>
          </rPr>
          <t xml:space="preserve"> Note: Waiver 700/TR/131206/068 for North South has been renewed and changed to permanent
</t>
        </r>
        <r>
          <rPr>
            <b/>
            <sz val="8"/>
            <color indexed="81"/>
            <rFont val="Tahoma"/>
            <family val="2"/>
          </rPr>
          <t xml:space="preserve">15/01/2010 </t>
        </r>
        <r>
          <rPr>
            <sz val="8"/>
            <color indexed="81"/>
            <rFont val="Tahoma"/>
            <family val="2"/>
          </rPr>
          <t xml:space="preserve">Followed up with Trevor Watkins as 300/TR/160207/083 expired 31/12/2009 and this is yet to be received
</t>
        </r>
        <r>
          <rPr>
            <b/>
            <sz val="8"/>
            <color indexed="81"/>
            <rFont val="Tahoma"/>
            <family val="2"/>
          </rPr>
          <t xml:space="preserve">15/01/2010 </t>
        </r>
        <r>
          <rPr>
            <sz val="8"/>
            <color indexed="81"/>
            <rFont val="Tahoma"/>
            <family val="2"/>
          </rPr>
          <t xml:space="preserve">Trevor Watkins comfirmed that 850/TR/260709/234 will need to be approved but he will not be able to commence the risk assessment until next Friday - hope to have the waiver submission ready by end of Jan
</t>
        </r>
        <r>
          <rPr>
            <b/>
            <sz val="8"/>
            <color indexed="81"/>
            <rFont val="Tahoma"/>
            <family val="2"/>
          </rPr>
          <t xml:space="preserve">See note for 068
23/02/2010 </t>
        </r>
        <r>
          <rPr>
            <sz val="8"/>
            <color indexed="81"/>
            <rFont val="Tahoma"/>
            <family val="2"/>
          </rPr>
          <t xml:space="preserve">Trevor Watkins "This week I will be rewriting 300/TR/160207/083 (&amp; 850/TR/260709/234) concerning use of 2.2m closures in CRN"
</t>
        </r>
        <r>
          <rPr>
            <b/>
            <sz val="8"/>
            <color indexed="81"/>
            <rFont val="Tahoma"/>
            <family val="2"/>
          </rPr>
          <t xml:space="preserve">25/03/2010 </t>
        </r>
        <r>
          <rPr>
            <sz val="8"/>
            <color indexed="81"/>
            <rFont val="Tahoma"/>
            <family val="2"/>
          </rPr>
          <t>Status changed to Not Required. Waiver 850/TR/170310/269 has been approved which means this waiver is not required.</t>
        </r>
      </text>
    </comment>
    <comment ref="B272" authorId="2" shapeId="0" xr:uid="{BC714A38-F6C8-46C4-AFBB-DCD0571BB904}">
      <text>
        <r>
          <rPr>
            <b/>
            <sz val="8"/>
            <color indexed="81"/>
            <rFont val="Tahoma"/>
            <family val="2"/>
          </rPr>
          <t xml:space="preserve">29/07/2009 </t>
        </r>
        <r>
          <rPr>
            <sz val="8"/>
            <color indexed="81"/>
            <rFont val="Tahoma"/>
            <family val="2"/>
          </rPr>
          <t xml:space="preserve">Waiver application received from Graeme Robinson but risk assessment is on the old form which has been withdrawn. Returned to Graeme requesting revised risk assessment in accordance with RM-01
</t>
        </r>
        <r>
          <rPr>
            <b/>
            <sz val="8"/>
            <color indexed="81"/>
            <rFont val="Tahoma"/>
            <family val="2"/>
          </rPr>
          <t>25/07/2013</t>
        </r>
        <r>
          <rPr>
            <sz val="8"/>
            <color indexed="81"/>
            <rFont val="Tahoma"/>
            <family val="2"/>
          </rPr>
          <t xml:space="preserve"> Status changed from 'Awaiting' to 'Not Required'</t>
        </r>
      </text>
    </comment>
    <comment ref="B273" authorId="2" shapeId="0" xr:uid="{0F2BE29D-33DF-4BA5-9EBA-5B3EA0A491B4}">
      <text>
        <r>
          <rPr>
            <b/>
            <sz val="8"/>
            <color indexed="81"/>
            <rFont val="Tahoma"/>
            <family val="2"/>
          </rPr>
          <t xml:space="preserve">14/12/2009 </t>
        </r>
        <r>
          <rPr>
            <sz val="8"/>
            <color indexed="81"/>
            <rFont val="Tahoma"/>
            <family val="2"/>
          </rPr>
          <t xml:space="preserve">Emailed Rob Hampson reminding of expiry date
</t>
        </r>
        <r>
          <rPr>
            <b/>
            <sz val="8"/>
            <color indexed="81"/>
            <rFont val="Tahoma"/>
            <family val="2"/>
          </rPr>
          <t>27/04/2010</t>
        </r>
        <r>
          <rPr>
            <sz val="8"/>
            <color indexed="81"/>
            <rFont val="Tahoma"/>
            <family val="2"/>
          </rPr>
          <t xml:space="preserve"> Waiver closed "Trial completed, waiver no longer required"</t>
        </r>
      </text>
    </comment>
    <comment ref="B274" authorId="2" shapeId="0" xr:uid="{68B17B80-AB17-41F1-8928-ACADDFD17FFC}">
      <text>
        <r>
          <rPr>
            <b/>
            <sz val="8"/>
            <color indexed="81"/>
            <rFont val="Tahoma"/>
            <family val="2"/>
          </rPr>
          <t xml:space="preserve">07/12/2009 </t>
        </r>
        <r>
          <rPr>
            <sz val="8"/>
            <color indexed="81"/>
            <rFont val="Tahoma"/>
            <family val="2"/>
          </rPr>
          <t>John Gifford asked for status update from Warren Daley and Daryl Stewart</t>
        </r>
        <r>
          <rPr>
            <b/>
            <sz val="8"/>
            <color indexed="81"/>
            <rFont val="Tahoma"/>
            <family val="2"/>
          </rPr>
          <t xml:space="preserve">
14/12/2009 </t>
        </r>
        <r>
          <rPr>
            <sz val="8"/>
            <color indexed="81"/>
            <rFont val="Tahoma"/>
            <family val="2"/>
          </rPr>
          <t xml:space="preserve">Emailed Henry Spurling, Ansaldo, informing of waiver expiry
</t>
        </r>
        <r>
          <rPr>
            <b/>
            <sz val="8"/>
            <color indexed="81"/>
            <rFont val="Tahoma"/>
            <family val="2"/>
          </rPr>
          <t>17/12/2009</t>
        </r>
        <r>
          <rPr>
            <sz val="8"/>
            <color indexed="81"/>
            <rFont val="Tahoma"/>
            <family val="2"/>
          </rPr>
          <t xml:space="preserve"> Waiver closed. "Kilbride was final station to use this method of lockings (spiking) the VCC. Future works to determine using this method."</t>
        </r>
      </text>
    </comment>
    <comment ref="D275" authorId="1" shapeId="0" xr:uid="{593CCBF3-DF15-4191-9196-3B989B54A266}">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76" authorId="2" shapeId="0" xr:uid="{72372E26-DC8E-4F99-8E6E-6B047CED42BB}">
      <text>
        <r>
          <rPr>
            <b/>
            <sz val="8"/>
            <color indexed="81"/>
            <rFont val="Tahoma"/>
            <family val="2"/>
          </rPr>
          <t xml:space="preserve">22/09/2009 </t>
        </r>
        <r>
          <rPr>
            <sz val="8"/>
            <color indexed="81"/>
            <rFont val="Tahoma"/>
            <family val="2"/>
          </rPr>
          <t xml:space="preserve">Number requested by Ashok Rajan, SIA for 3 proposed wiaver submissions related to the Wodonga Rail Bypass Project
</t>
        </r>
        <r>
          <rPr>
            <b/>
            <sz val="8"/>
            <color indexed="81"/>
            <rFont val="Tahoma"/>
            <family val="2"/>
          </rPr>
          <t xml:space="preserve">02/02/2010 </t>
        </r>
        <r>
          <rPr>
            <sz val="8"/>
            <color indexed="81"/>
            <rFont val="Tahoma"/>
            <family val="2"/>
          </rPr>
          <t xml:space="preserve">Ashok confirmed that this waiver is still required and will be submitted shortly
</t>
        </r>
        <r>
          <rPr>
            <b/>
            <sz val="8"/>
            <color indexed="81"/>
            <rFont val="Tahoma"/>
            <family val="2"/>
          </rPr>
          <t xml:space="preserve">09/04/2010 </t>
        </r>
        <r>
          <rPr>
            <sz val="8"/>
            <color indexed="81"/>
            <rFont val="Tahoma"/>
            <family val="2"/>
          </rPr>
          <t xml:space="preserve">Hassan informed that this waiver is no longer required but will confirm via email
</t>
        </r>
        <r>
          <rPr>
            <b/>
            <sz val="8"/>
            <color indexed="81"/>
            <rFont val="Tahoma"/>
            <family val="2"/>
          </rPr>
          <t xml:space="preserve">12/04/2010 </t>
        </r>
        <r>
          <rPr>
            <sz val="8"/>
            <color indexed="81"/>
            <rFont val="Tahoma"/>
            <family val="2"/>
          </rPr>
          <t>Hassan confirmed that this waiver is Not Required. "The scope change to use Victorian 1:8.7 turnouts in lieu of reclaimed NSW 1:9 turnouts were approved for the Wodonga bypass, therefore no need for a waiver. "</t>
        </r>
      </text>
    </comment>
    <comment ref="B277" authorId="2" shapeId="0" xr:uid="{A4ED1218-BBA2-4331-867C-7849C4AF89C2}">
      <text>
        <r>
          <rPr>
            <b/>
            <sz val="8"/>
            <color indexed="81"/>
            <rFont val="Tahoma"/>
            <family val="2"/>
          </rPr>
          <t xml:space="preserve">22/09/2009 </t>
        </r>
        <r>
          <rPr>
            <sz val="8"/>
            <color indexed="81"/>
            <rFont val="Tahoma"/>
            <family val="2"/>
          </rPr>
          <t xml:space="preserve">Number requested by Ashok Rajan, SIA for 3 proposed wiaver submissions related to the Wodonga Rail Bypass Project
</t>
        </r>
        <r>
          <rPr>
            <b/>
            <sz val="8"/>
            <color indexed="81"/>
            <rFont val="Tahoma"/>
            <family val="2"/>
          </rPr>
          <t xml:space="preserve">02/02/2010 </t>
        </r>
        <r>
          <rPr>
            <sz val="8"/>
            <color indexed="81"/>
            <rFont val="Tahoma"/>
            <family val="2"/>
          </rPr>
          <t xml:space="preserve">Ashok confirmed that this waiver is still required and will be submitted shortly
</t>
        </r>
        <r>
          <rPr>
            <b/>
            <sz val="8"/>
            <color indexed="81"/>
            <rFont val="Tahoma"/>
            <family val="2"/>
          </rPr>
          <t xml:space="preserve">Description - reduced ballast depth beneath fell timber creek bridge 
13/04/2010 </t>
        </r>
        <r>
          <rPr>
            <sz val="8"/>
            <color indexed="81"/>
            <rFont val="Tahoma"/>
            <family val="2"/>
          </rPr>
          <t>Waiver submitted by Ashok for ballast to be reduced to 250mm against TDS 11. Hassan will inform Ashok that this waiver is not required because the CoP says 250mm and the bridge is in Vic so waiver not required.</t>
        </r>
      </text>
    </comment>
    <comment ref="B278" authorId="2" shapeId="0" xr:uid="{4B4263C9-15DB-480A-B90C-49DA68D27510}">
      <text>
        <r>
          <rPr>
            <b/>
            <sz val="8"/>
            <color indexed="81"/>
            <rFont val="Tahoma"/>
            <family val="2"/>
          </rPr>
          <t xml:space="preserve">22/09/2009 </t>
        </r>
        <r>
          <rPr>
            <sz val="8"/>
            <color indexed="81"/>
            <rFont val="Tahoma"/>
            <family val="2"/>
          </rPr>
          <t xml:space="preserve">Number requested by Ashok Rajan, SIA for 3 proposed wiaver submissions related to the Wodonga Rail Bypass Project
</t>
        </r>
        <r>
          <rPr>
            <b/>
            <sz val="8"/>
            <color indexed="81"/>
            <rFont val="Tahoma"/>
            <family val="2"/>
          </rPr>
          <t>02/02/2010</t>
        </r>
        <r>
          <rPr>
            <sz val="8"/>
            <color indexed="81"/>
            <rFont val="Tahoma"/>
            <family val="2"/>
          </rPr>
          <t xml:space="preserve"> Ashok confirmed that this waiver is still required and will be submitted shortly
</t>
        </r>
        <r>
          <rPr>
            <b/>
            <sz val="8"/>
            <color indexed="81"/>
            <rFont val="Tahoma"/>
            <family val="2"/>
          </rPr>
          <t xml:space="preserve">08/04/2010 </t>
        </r>
        <r>
          <rPr>
            <sz val="8"/>
            <color indexed="81"/>
            <rFont val="Tahoma"/>
            <family val="2"/>
          </rPr>
          <t>Phillip Noreika, SIA confirmed, via Hassan Elaina, that this waiver is no longer required and will not be submitted.</t>
        </r>
      </text>
    </comment>
    <comment ref="B279" authorId="7" shapeId="0" xr:uid="{9584B71A-A326-4592-8D83-FE283AE96B78}">
      <text>
        <r>
          <rPr>
            <b/>
            <sz val="8"/>
            <color indexed="81"/>
            <rFont val="Tahoma"/>
            <family val="2"/>
          </rPr>
          <t xml:space="preserve">16/11/2010 </t>
        </r>
        <r>
          <rPr>
            <sz val="8"/>
            <color indexed="81"/>
            <rFont val="Tahoma"/>
            <family val="2"/>
          </rPr>
          <t>Emailed Jay Jayakumar requesting performance report as required by approval conditions. Note that waiver was approved with expiry date of 'until type approved' so 30/11/2010 was only added so that the performance report could be chased.</t>
        </r>
        <r>
          <rPr>
            <sz val="8"/>
            <color indexed="81"/>
            <rFont val="Tahoma"/>
            <family val="2"/>
          </rPr>
          <t xml:space="preserve">
</t>
        </r>
        <r>
          <rPr>
            <b/>
            <sz val="8"/>
            <color indexed="81"/>
            <rFont val="Tahoma"/>
            <family val="2"/>
          </rPr>
          <t xml:space="preserve">14/07/2011 </t>
        </r>
        <r>
          <rPr>
            <sz val="8"/>
            <color indexed="81"/>
            <rFont val="Tahoma"/>
            <family val="2"/>
          </rPr>
          <t xml:space="preserve">Emailed Jay to follow up on where the performance report is up to so Type Approval can be completed. Waiver can only be closed out by TA or by DM HV close out statement and signature.
</t>
        </r>
        <r>
          <rPr>
            <b/>
            <sz val="8"/>
            <color indexed="81"/>
            <rFont val="Tahoma"/>
            <family val="2"/>
          </rPr>
          <t xml:space="preserve">20/07/2011 </t>
        </r>
        <r>
          <rPr>
            <sz val="8"/>
            <color indexed="81"/>
            <rFont val="Tahoma"/>
            <family val="2"/>
          </rPr>
          <t xml:space="preserve">Jay confirmed he has requested the supplier submit an application for Type Approval.
</t>
        </r>
        <r>
          <rPr>
            <b/>
            <sz val="8"/>
            <color indexed="81"/>
            <rFont val="Tahoma"/>
            <family val="2"/>
          </rPr>
          <t xml:space="preserve">30/07/2012 </t>
        </r>
        <r>
          <rPr>
            <sz val="8"/>
            <color indexed="81"/>
            <rFont val="Tahoma"/>
            <family val="2"/>
          </rPr>
          <t xml:space="preserve">Changed status to active and permanent - still awaiting type approval.
</t>
        </r>
        <r>
          <rPr>
            <b/>
            <sz val="8"/>
            <color indexed="81"/>
            <rFont val="Tahoma"/>
            <family val="2"/>
          </rPr>
          <t xml:space="preserve">14/08/2012 </t>
        </r>
        <r>
          <rPr>
            <sz val="8"/>
            <color indexed="81"/>
            <rFont val="Tahoma"/>
            <family val="2"/>
          </rPr>
          <t>Kandiah Nithiyananthan is person that will be responsible for all waivers within the Hunter Valley Corridor.</t>
        </r>
      </text>
    </comment>
    <comment ref="D279" authorId="1" shapeId="0" xr:uid="{5852CC82-E10E-4703-A8D5-BE0BE4733670}">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80" authorId="2" shapeId="0" xr:uid="{16550369-792F-44B8-804C-9587C84B531C}">
      <text>
        <r>
          <rPr>
            <b/>
            <sz val="8"/>
            <color indexed="81"/>
            <rFont val="Tahoma"/>
            <family val="2"/>
          </rPr>
          <t>18/03/2010 Waiver Closed "Project completed, no further re-sleepering Coota-Parkes"</t>
        </r>
      </text>
    </comment>
    <comment ref="B281" authorId="2" shapeId="0" xr:uid="{300DB874-3787-49C5-8C79-281D9E1B1AE8}">
      <text>
        <r>
          <rPr>
            <b/>
            <sz val="8"/>
            <color indexed="81"/>
            <rFont val="Tahoma"/>
            <family val="2"/>
          </rPr>
          <t xml:space="preserve">14/10/2009 </t>
        </r>
        <r>
          <rPr>
            <sz val="8"/>
            <color indexed="81"/>
            <rFont val="Tahoma"/>
            <family val="2"/>
          </rPr>
          <t xml:space="preserve">Number requested by Trevor Watkins to consolidate and replace 3 current waivers (005, 199 and 200)
</t>
        </r>
        <r>
          <rPr>
            <b/>
            <sz val="8"/>
            <color indexed="81"/>
            <rFont val="Tahoma"/>
            <family val="2"/>
          </rPr>
          <t xml:space="preserve">16/10/2009 </t>
        </r>
        <r>
          <rPr>
            <sz val="8"/>
            <color indexed="81"/>
            <rFont val="Tahoma"/>
            <family val="2"/>
          </rPr>
          <t xml:space="preserve">application rec'd from Trevor without risk assessment. Submitted to John Furness on 20/10/09 to see if RA is needed
</t>
        </r>
        <r>
          <rPr>
            <b/>
            <sz val="8"/>
            <color indexed="81"/>
            <rFont val="Tahoma"/>
            <family val="2"/>
          </rPr>
          <t xml:space="preserve">03/11/2009 </t>
        </r>
        <r>
          <rPr>
            <sz val="8"/>
            <color indexed="81"/>
            <rFont val="Tahoma"/>
            <family val="2"/>
          </rPr>
          <t xml:space="preserve">John Furness approved without risk assessment as CoP limits are used. This waiver closes out 700/TR/060705/005, 500/TR/051208/199, 500/TR/051208/200
</t>
        </r>
        <r>
          <rPr>
            <b/>
            <sz val="8"/>
            <color indexed="81"/>
            <rFont val="Tahoma"/>
            <family val="2"/>
          </rPr>
          <t xml:space="preserve">01/02/2012 </t>
        </r>
        <r>
          <rPr>
            <sz val="8"/>
            <color indexed="81"/>
            <rFont val="Tahoma"/>
            <family val="2"/>
          </rPr>
          <t>Close out statement: CRN no longer managed by ARTC effective 15 January 2012</t>
        </r>
      </text>
    </comment>
    <comment ref="B282" authorId="0" shapeId="0" xr:uid="{2568D82E-EBEA-40AC-B768-3EE97FD96635}">
      <text>
        <r>
          <rPr>
            <b/>
            <sz val="8"/>
            <color indexed="81"/>
            <rFont val="Tahoma"/>
            <family val="2"/>
          </rPr>
          <t xml:space="preserve">29/10/09 </t>
        </r>
        <r>
          <rPr>
            <sz val="8"/>
            <color indexed="81"/>
            <rFont val="Tahoma"/>
            <family val="2"/>
          </rPr>
          <t xml:space="preserve">Requested by Hassan Elaina for XPT train to travel at 130km on 47kg rail against ARTC CoP Table 1.1B Class T2. N Sheedy submitting request to update CoP.
</t>
        </r>
        <r>
          <rPr>
            <b/>
            <sz val="8"/>
            <color indexed="81"/>
            <rFont val="Tahoma"/>
            <family val="2"/>
          </rPr>
          <t xml:space="preserve">04/11/2009 </t>
        </r>
        <r>
          <rPr>
            <sz val="8"/>
            <color indexed="81"/>
            <rFont val="Tahoma"/>
            <family val="2"/>
          </rPr>
          <t xml:space="preserve">Endorsed waiver rec'd from Hassan and submitted to John Furness for approval.
</t>
        </r>
        <r>
          <rPr>
            <b/>
            <sz val="8"/>
            <color indexed="81"/>
            <rFont val="Tahoma"/>
            <family val="2"/>
          </rPr>
          <t xml:space="preserve">05/11/2009 </t>
        </r>
        <r>
          <rPr>
            <sz val="8"/>
            <color indexed="81"/>
            <rFont val="Tahoma"/>
            <family val="2"/>
          </rPr>
          <t>Waiver left with John Furness for his consideration. Need further review</t>
        </r>
        <r>
          <rPr>
            <sz val="8"/>
            <color indexed="81"/>
            <rFont val="Tahoma"/>
            <family val="2"/>
          </rPr>
          <t xml:space="preserve">
</t>
        </r>
        <r>
          <rPr>
            <b/>
            <sz val="8"/>
            <color indexed="81"/>
            <rFont val="Tahoma"/>
            <family val="2"/>
          </rPr>
          <t xml:space="preserve">12/01/2010 </t>
        </r>
        <r>
          <rPr>
            <sz val="8"/>
            <color indexed="81"/>
            <rFont val="Tahoma"/>
            <family val="2"/>
          </rPr>
          <t xml:space="preserve">Neil Sheedy called checking on status of this waiver as it is required to address a PTSV prohibition notice by next week. John Furness to complete review tomorrow
</t>
        </r>
        <r>
          <rPr>
            <b/>
            <sz val="8"/>
            <color indexed="81"/>
            <rFont val="Tahoma"/>
            <family val="2"/>
          </rPr>
          <t xml:space="preserve">27/01/2010 </t>
        </r>
        <r>
          <rPr>
            <sz val="8"/>
            <color indexed="81"/>
            <rFont val="Tahoma"/>
            <family val="2"/>
          </rPr>
          <t xml:space="preserve">Approved and issued
</t>
        </r>
        <r>
          <rPr>
            <b/>
            <sz val="8"/>
            <color indexed="81"/>
            <rFont val="Tahoma"/>
            <family val="2"/>
          </rPr>
          <t xml:space="preserve">11/08/2010 </t>
        </r>
        <r>
          <rPr>
            <sz val="8"/>
            <color indexed="81"/>
            <rFont val="Tahoma"/>
            <family val="2"/>
          </rPr>
          <t xml:space="preserve">Copy of waiver forwarded to JF, Stephen Fleck, Lloyd Silver and Tim Calver. Same issue has arisen which prompted the waiver. JF asked that TC progress the update to the CoP.
</t>
        </r>
        <r>
          <rPr>
            <b/>
            <sz val="8"/>
            <color indexed="81"/>
            <rFont val="Tahoma"/>
            <family val="2"/>
          </rPr>
          <t xml:space="preserve">30/07/2012 </t>
        </r>
        <r>
          <rPr>
            <sz val="8"/>
            <color indexed="81"/>
            <rFont val="Tahoma"/>
            <family val="2"/>
          </rPr>
          <t>Emailed Katrina to see if she is aware of reg. not. as no record in standards.</t>
        </r>
      </text>
    </comment>
    <comment ref="D282" authorId="1" shapeId="0" xr:uid="{FDA09F1F-1A54-4BE6-9A70-73FC02174D90}">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283" authorId="1" shapeId="0" xr:uid="{FA33DB80-EE6B-45F6-BD71-2B3A8847E115}">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84" authorId="2" shapeId="0" xr:uid="{61A5DD8F-F485-451C-9EBF-D624B092F6EF}">
      <text>
        <r>
          <rPr>
            <b/>
            <sz val="8"/>
            <color indexed="81"/>
            <rFont val="Tahoma"/>
            <family val="2"/>
          </rPr>
          <t xml:space="preserve">Approval condition: Implement proposed controls. Report on 28/02/2010 regarding performance so that we can progress to type approval.
09/04/2010 </t>
        </r>
        <r>
          <rPr>
            <sz val="8"/>
            <color indexed="81"/>
            <rFont val="Tahoma"/>
            <family val="2"/>
          </rPr>
          <t xml:space="preserve">Emailed Gunaratnum Jayakumar reminder of expiry date. Abbie Thomas is awaiting the performance report so that type approval can progress and is sure that type approval will not be finalised prior to the expiry date of this waiver.
Listed 22 Apr 2010 
</t>
        </r>
        <r>
          <rPr>
            <b/>
            <sz val="8"/>
            <color indexed="81"/>
            <rFont val="Tahoma"/>
            <family val="2"/>
          </rPr>
          <t xml:space="preserve">03/05/2010 </t>
        </r>
        <r>
          <rPr>
            <sz val="8"/>
            <color indexed="81"/>
            <rFont val="Tahoma"/>
            <family val="2"/>
          </rPr>
          <t xml:space="preserve">Waiver renewed from 01/05/2010 to 30/04/2011 to enable time to complete type approval process
</t>
        </r>
        <r>
          <rPr>
            <b/>
            <sz val="8"/>
            <color indexed="81"/>
            <rFont val="Tahoma"/>
            <family val="2"/>
          </rPr>
          <t xml:space="preserve">9/05/2011 </t>
        </r>
        <r>
          <rPr>
            <sz val="8"/>
            <color indexed="81"/>
            <rFont val="Tahoma"/>
            <family val="2"/>
          </rPr>
          <t xml:space="preserve">Gunarantnum Jayakumar submitted EWAF for renewal of waiver. Tim Calver advised that preference now is Type Approval over waivers but Jay wants to progress with waiver renewal.
</t>
        </r>
        <r>
          <rPr>
            <b/>
            <sz val="8"/>
            <color indexed="81"/>
            <rFont val="Tahoma"/>
            <family val="2"/>
          </rPr>
          <t xml:space="preserve">16/05/2011 </t>
        </r>
        <r>
          <rPr>
            <sz val="8"/>
            <color indexed="81"/>
            <rFont val="Tahoma"/>
            <family val="2"/>
          </rPr>
          <t xml:space="preserve">Emailed Gunarantnum Jayakumar and Abbie Thomas re: progress of Type Approval as waiver has now expired.
</t>
        </r>
        <r>
          <rPr>
            <b/>
            <sz val="8"/>
            <color indexed="81"/>
            <rFont val="Tahoma"/>
            <family val="2"/>
          </rPr>
          <t xml:space="preserve">17/05/2011 </t>
        </r>
        <r>
          <rPr>
            <sz val="8"/>
            <color indexed="81"/>
            <rFont val="Tahoma"/>
            <family val="2"/>
          </rPr>
          <t xml:space="preserve">Abbie Thomas advised she has all the info for Type Approval, just needs Jay to provide performance report and completed Type Approval proforma. Emailed John Furness to confirm whether he'd endorse the waiver renewal.
</t>
        </r>
        <r>
          <rPr>
            <b/>
            <sz val="8"/>
            <color indexed="81"/>
            <rFont val="Tahoma"/>
            <family val="2"/>
          </rPr>
          <t xml:space="preserve">18/05/2011 </t>
        </r>
        <r>
          <rPr>
            <sz val="8"/>
            <color indexed="81"/>
            <rFont val="Tahoma"/>
            <family val="2"/>
          </rPr>
          <t xml:space="preserve">John Furness will not endorse the waiver renewal and is pushing for Type Approval instead. Advised Jay and he is arranging docs for Abbie Thomas to finalise Type Approval.
</t>
        </r>
        <r>
          <rPr>
            <b/>
            <sz val="8"/>
            <color indexed="81"/>
            <rFont val="Tahoma"/>
            <family val="2"/>
          </rPr>
          <t xml:space="preserve">20/05/2011 </t>
        </r>
        <r>
          <rPr>
            <sz val="8"/>
            <color indexed="81"/>
            <rFont val="Tahoma"/>
            <family val="2"/>
          </rPr>
          <t xml:space="preserve">Mark Skanes has Not Approved, as no waiver is actually being waived and Type Approval is to go ahead, then close out waiver once Type Approved. Notification sent to Jay, Clinton Crump &amp; Abbie Thomas.
</t>
        </r>
        <r>
          <rPr>
            <b/>
            <sz val="8"/>
            <color indexed="81"/>
            <rFont val="Tahoma"/>
            <family val="2"/>
          </rPr>
          <t xml:space="preserve">7/06/2011 </t>
        </r>
        <r>
          <rPr>
            <sz val="8"/>
            <color indexed="81"/>
            <rFont val="Tahoma"/>
            <family val="2"/>
          </rPr>
          <t xml:space="preserve">Jay provided application for Type Approval for Schwihag Switch Rollers incorporated onto slide plates. 
</t>
        </r>
        <r>
          <rPr>
            <b/>
            <sz val="8"/>
            <color indexed="81"/>
            <rFont val="Tahoma"/>
            <family val="2"/>
          </rPr>
          <t xml:space="preserve">14/06/2011 </t>
        </r>
        <r>
          <rPr>
            <sz val="8"/>
            <color indexed="81"/>
            <rFont val="Tahoma"/>
            <family val="2"/>
          </rPr>
          <t xml:space="preserve">Currently awaiting sign off from review panel to complete Type Approval and close out expired waiver.
</t>
        </r>
        <r>
          <rPr>
            <b/>
            <sz val="8"/>
            <color indexed="81"/>
            <rFont val="Tahoma"/>
            <family val="2"/>
          </rPr>
          <t xml:space="preserve">03/08/2011 </t>
        </r>
        <r>
          <rPr>
            <sz val="8"/>
            <color indexed="81"/>
            <rFont val="Tahoma"/>
            <family val="2"/>
          </rPr>
          <t>Closed out by Type Approval 11/38787</t>
        </r>
      </text>
    </comment>
    <comment ref="B285" authorId="2" shapeId="0" xr:uid="{6DA2EEE3-8ABE-4945-83AD-E47FC417244D}">
      <text>
        <r>
          <rPr>
            <b/>
            <sz val="8"/>
            <color indexed="81"/>
            <rFont val="Tahoma"/>
            <family val="2"/>
          </rPr>
          <t>29/01/2010 Waiver closed "Loop testing programme now included in 2010 AK Car programme"</t>
        </r>
      </text>
    </comment>
    <comment ref="B286" authorId="2" shapeId="0" xr:uid="{93A9CCFE-CAB1-47B5-ADFC-877CA9E28DF3}">
      <text>
        <r>
          <rPr>
            <b/>
            <sz val="8"/>
            <color indexed="81"/>
            <rFont val="Tahoma"/>
            <family val="2"/>
          </rPr>
          <t xml:space="preserve">12/11/2009 </t>
        </r>
        <r>
          <rPr>
            <sz val="8"/>
            <color indexed="81"/>
            <rFont val="Tahoma"/>
            <family val="2"/>
          </rPr>
          <t xml:space="preserve">Number requested by Trevor Watkins for waiver to tidy up and replace expired waiver 400/TR/020608/180
</t>
        </r>
        <r>
          <rPr>
            <b/>
            <sz val="8"/>
            <color indexed="81"/>
            <rFont val="Tahoma"/>
            <family val="2"/>
          </rPr>
          <t>24/11/2009 This waiver closes out waiver 400/TR/020608/180</t>
        </r>
        <r>
          <rPr>
            <sz val="8"/>
            <color indexed="81"/>
            <rFont val="Tahoma"/>
            <family val="2"/>
          </rPr>
          <t xml:space="preserve">.
</t>
        </r>
        <r>
          <rPr>
            <b/>
            <sz val="8"/>
            <color indexed="81"/>
            <rFont val="Tahoma"/>
            <family val="2"/>
          </rPr>
          <t xml:space="preserve">23/06/2010 </t>
        </r>
        <r>
          <rPr>
            <sz val="8"/>
            <color indexed="81"/>
            <rFont val="Tahoma"/>
            <family val="2"/>
          </rPr>
          <t>Waiver closed "Trackwork completed so that all waiver locations listed above between Burren Junction and Walgett are now classified as Standard by TMS 07. Track stability will now be managed in accordance with TEP 09 and TEP 11."</t>
        </r>
      </text>
    </comment>
    <comment ref="B287" authorId="2" shapeId="0" xr:uid="{E5F88FAA-3EA1-48C8-B9AE-237E596087EE}">
      <text>
        <r>
          <rPr>
            <b/>
            <sz val="8"/>
            <color indexed="81"/>
            <rFont val="Tahoma"/>
            <family val="2"/>
          </rPr>
          <t xml:space="preserve">13/11/2009 </t>
        </r>
        <r>
          <rPr>
            <sz val="8"/>
            <color indexed="81"/>
            <rFont val="Tahoma"/>
            <family val="2"/>
          </rPr>
          <t xml:space="preserve">Number requested by Andy Rudge, Ansaldo for VCC Clamp Lock from Vossloh. Note: there are at least two other waivers for this but at different locations and should probably be signal waivers. Discuss possibility of type approval with Trevor Moore or Tim Calver?
</t>
        </r>
        <r>
          <rPr>
            <b/>
            <sz val="8"/>
            <color indexed="81"/>
            <rFont val="Tahoma"/>
            <family val="2"/>
          </rPr>
          <t xml:space="preserve">13/11/2009 </t>
        </r>
        <r>
          <rPr>
            <sz val="8"/>
            <color indexed="81"/>
            <rFont val="Tahoma"/>
            <family val="2"/>
          </rPr>
          <t xml:space="preserve">Waiver submitted by Andy Rudge. Forwarded to Clinton Crump for endorsement
</t>
        </r>
        <r>
          <rPr>
            <b/>
            <sz val="8"/>
            <color indexed="81"/>
            <rFont val="Tahoma"/>
            <family val="2"/>
          </rPr>
          <t xml:space="preserve">13/11/2009 </t>
        </r>
        <r>
          <rPr>
            <sz val="8"/>
            <color indexed="81"/>
            <rFont val="Tahoma"/>
            <family val="2"/>
          </rPr>
          <t xml:space="preserve">Clinton forwarded to Daryl Stewart for review and Stuart Sutherland will sign off in Clinton's absence. However Daryl  unsure if it is suitable and wanted to see risk assessment referred to in waiver.
</t>
        </r>
        <r>
          <rPr>
            <b/>
            <sz val="8"/>
            <color indexed="81"/>
            <rFont val="Tahoma"/>
            <family val="2"/>
          </rPr>
          <t xml:space="preserve">17/11/2009 </t>
        </r>
        <r>
          <rPr>
            <sz val="8"/>
            <color indexed="81"/>
            <rFont val="Tahoma"/>
            <family val="2"/>
          </rPr>
          <t xml:space="preserve">Forwarded Daryl Stewart copy of waiver/risk assessment and asked Andy Rudge if still required as it was due to be installed today.
</t>
        </r>
        <r>
          <rPr>
            <b/>
            <sz val="8"/>
            <color indexed="81"/>
            <rFont val="Tahoma"/>
            <family val="2"/>
          </rPr>
          <t xml:space="preserve">20/07/2010 </t>
        </r>
        <r>
          <rPr>
            <sz val="8"/>
            <color indexed="81"/>
            <rFont val="Tahoma"/>
            <family val="2"/>
          </rPr>
          <t>Clinton Crump confirmed that HV Signal Maintenance Engineer does not support this waiver (see email regarding close out of 200/TR/131109/250 for the same method). Changed status to Not Required.</t>
        </r>
      </text>
    </comment>
    <comment ref="B288" authorId="2" shapeId="0" xr:uid="{3F2B8188-AA11-47ED-BCE2-5EDD0987402A}">
      <text>
        <r>
          <rPr>
            <b/>
            <sz val="8"/>
            <color indexed="81"/>
            <rFont val="Tahoma"/>
            <family val="2"/>
          </rPr>
          <t xml:space="preserve">23/11/2009 </t>
        </r>
        <r>
          <rPr>
            <sz val="8"/>
            <color indexed="81"/>
            <rFont val="Tahoma"/>
            <family val="2"/>
          </rPr>
          <t xml:space="preserve">Number requested by Ashok Rajan, SIA for Wodonga Rail Bypass Project
</t>
        </r>
        <r>
          <rPr>
            <b/>
            <sz val="8"/>
            <color indexed="81"/>
            <rFont val="Tahoma"/>
            <family val="2"/>
          </rPr>
          <t xml:space="preserve">26/11/2009 </t>
        </r>
        <r>
          <rPr>
            <sz val="8"/>
            <color indexed="81"/>
            <rFont val="Tahoma"/>
            <family val="2"/>
          </rPr>
          <t>Number allocated to waiver that relates to signalling. Signalling number 150/SG/261109/187 allocated instead.</t>
        </r>
      </text>
    </comment>
    <comment ref="B289" authorId="2" shapeId="0" xr:uid="{C8ED5178-1B83-40F9-A9AA-32062BD43518}">
      <text>
        <r>
          <rPr>
            <b/>
            <sz val="8"/>
            <color indexed="81"/>
            <rFont val="Tahoma"/>
            <family val="2"/>
          </rPr>
          <t xml:space="preserve">02/12/2009 </t>
        </r>
        <r>
          <rPr>
            <sz val="8"/>
            <color indexed="81"/>
            <rFont val="Tahoma"/>
            <family val="2"/>
          </rPr>
          <t xml:space="preserve">Number requested by Tofiq Ahmed for raising WOLO temperature from 35°C to 38°C at the track section from Narromine to Cobar.
</t>
        </r>
        <r>
          <rPr>
            <b/>
            <sz val="8"/>
            <color indexed="81"/>
            <rFont val="Tahoma"/>
            <family val="2"/>
          </rPr>
          <t xml:space="preserve">23/12/2009 </t>
        </r>
        <r>
          <rPr>
            <sz val="8"/>
            <color indexed="81"/>
            <rFont val="Tahoma"/>
            <family val="2"/>
          </rPr>
          <t>Waiver Not Required. Engineering Instruction ETI-06-02 to include Narromine to Cobar as a line that is exempt</t>
        </r>
      </text>
    </comment>
    <comment ref="B290" authorId="2" shapeId="0" xr:uid="{DA9A5AE9-A41B-4AD0-B1DA-F16F00F5DE49}">
      <text>
        <r>
          <rPr>
            <b/>
            <sz val="8"/>
            <color indexed="81"/>
            <rFont val="Tahoma"/>
            <family val="2"/>
          </rPr>
          <t xml:space="preserve">11/12/2009 </t>
        </r>
        <r>
          <rPr>
            <sz val="8"/>
            <color indexed="81"/>
            <rFont val="Tahoma"/>
            <family val="2"/>
          </rPr>
          <t xml:space="preserve">Number requested by Tofiq Ahmed for WOLO waiver Orange East fork to Dubbo line
</t>
        </r>
        <r>
          <rPr>
            <b/>
            <sz val="8"/>
            <color indexed="81"/>
            <rFont val="Tahoma"/>
            <family val="2"/>
          </rPr>
          <t xml:space="preserve">21/04/2011 </t>
        </r>
        <r>
          <rPr>
            <sz val="8"/>
            <color indexed="81"/>
            <rFont val="Tahoma"/>
            <family val="2"/>
          </rPr>
          <t>Trevor Watkins advised EWAF not required, refer current EWAF 500/TR/310107/078</t>
        </r>
      </text>
    </comment>
    <comment ref="B291" authorId="2" shapeId="0" xr:uid="{7325E4D6-5DD1-4E90-9FCB-F3EC6388319C}">
      <text>
        <r>
          <rPr>
            <b/>
            <sz val="8"/>
            <color indexed="81"/>
            <rFont val="Tahoma"/>
            <family val="2"/>
          </rPr>
          <t>18/03/2010 Waiver Closed "Type approval 10/7811 for Dual Gauge/Standard Gauge 1:7.52 Diamond Crossing issued March 2010"</t>
        </r>
      </text>
    </comment>
    <comment ref="B292" authorId="2" shapeId="0" xr:uid="{0DB9AD5E-6151-4930-B022-7C978AB39252}">
      <text>
        <r>
          <rPr>
            <b/>
            <sz val="8"/>
            <color indexed="81"/>
            <rFont val="Tahoma"/>
            <family val="2"/>
          </rPr>
          <t xml:space="preserve">11/12/2009 </t>
        </r>
        <r>
          <rPr>
            <sz val="8"/>
            <color indexed="81"/>
            <rFont val="Tahoma"/>
            <family val="2"/>
          </rPr>
          <t xml:space="preserve">Number requested by Arun Jogal for track inspection on CRN
</t>
        </r>
        <r>
          <rPr>
            <b/>
            <sz val="8"/>
            <color indexed="81"/>
            <rFont val="Tahoma"/>
            <family val="2"/>
          </rPr>
          <t xml:space="preserve">07/04/2010 </t>
        </r>
        <r>
          <rPr>
            <sz val="8"/>
            <color indexed="81"/>
            <rFont val="Tahoma"/>
            <family val="2"/>
          </rPr>
          <t xml:space="preserve">Refer to 850/TR/100210/261 </t>
        </r>
      </text>
    </comment>
    <comment ref="B293" authorId="2" shapeId="0" xr:uid="{5EBC9125-3A0F-4BA7-B840-DD35602DE99A}">
      <text>
        <r>
          <rPr>
            <b/>
            <sz val="8"/>
            <color indexed="81"/>
            <rFont val="Tahoma"/>
            <family val="2"/>
          </rPr>
          <t xml:space="preserve">15/12/2009 </t>
        </r>
        <r>
          <rPr>
            <sz val="8"/>
            <color indexed="81"/>
            <rFont val="Tahoma"/>
            <family val="2"/>
          </rPr>
          <t xml:space="preserve">Number requested by Tofiq for raising WOLO temp on certain lines in the South
</t>
        </r>
        <r>
          <rPr>
            <b/>
            <sz val="8"/>
            <color indexed="81"/>
            <rFont val="Tahoma"/>
            <family val="2"/>
          </rPr>
          <t xml:space="preserve">21/04/2011 </t>
        </r>
        <r>
          <rPr>
            <sz val="8"/>
            <color indexed="81"/>
            <rFont val="Tahoma"/>
            <family val="2"/>
          </rPr>
          <t xml:space="preserve">Trevor Watkins advised EWAF not required, ETI-06-02 amended for these lines.
</t>
        </r>
      </text>
    </comment>
    <comment ref="B294" authorId="2" shapeId="0" xr:uid="{8E0CA67E-28FE-4DED-AD3A-2D1513BAFE4B}">
      <text>
        <r>
          <rPr>
            <b/>
            <sz val="8"/>
            <color indexed="81"/>
            <rFont val="Tahoma"/>
            <family val="2"/>
          </rPr>
          <t xml:space="preserve">17/12/2009 </t>
        </r>
        <r>
          <rPr>
            <sz val="8"/>
            <color indexed="81"/>
            <rFont val="Tahoma"/>
            <family val="2"/>
          </rPr>
          <t xml:space="preserve">Number requested by Arun Jogal for Camurra to North Star
</t>
        </r>
        <r>
          <rPr>
            <b/>
            <sz val="8"/>
            <color indexed="81"/>
            <rFont val="Tahoma"/>
            <family val="2"/>
          </rPr>
          <t xml:space="preserve">21/04/2011 </t>
        </r>
        <r>
          <rPr>
            <sz val="8"/>
            <color indexed="81"/>
            <rFont val="Tahoma"/>
            <family val="2"/>
          </rPr>
          <t>Trevor Watkins advised EWAF not required, SAFE Notice 2-1222 issued.</t>
        </r>
      </text>
    </comment>
    <comment ref="B295" authorId="2" shapeId="0" xr:uid="{640700BB-8208-47BE-855C-8726480363F1}">
      <text>
        <r>
          <rPr>
            <b/>
            <sz val="8"/>
            <color indexed="81"/>
            <rFont val="Tahoma"/>
            <family val="2"/>
          </rPr>
          <t xml:space="preserve">08/01/2010 </t>
        </r>
        <r>
          <rPr>
            <sz val="8"/>
            <color indexed="81"/>
            <rFont val="Tahoma"/>
            <family val="2"/>
          </rPr>
          <t xml:space="preserve">Number allocated to Bob Taylor for concrete resleepering by side insertion for Junee to Bethungra
</t>
        </r>
        <r>
          <rPr>
            <b/>
            <sz val="8"/>
            <color indexed="81"/>
            <rFont val="Tahoma"/>
            <family val="2"/>
          </rPr>
          <t xml:space="preserve">18/01/2010 </t>
        </r>
        <r>
          <rPr>
            <sz val="8"/>
            <color indexed="81"/>
            <rFont val="Tahoma"/>
            <family val="2"/>
          </rPr>
          <t xml:space="preserve">Waiver submitted by Phillip Noreika, SIA. Sent to Stephen Fleck (and Mike Green) for endorsement
</t>
        </r>
        <r>
          <rPr>
            <b/>
            <sz val="8"/>
            <color indexed="81"/>
            <rFont val="Tahoma"/>
            <family val="2"/>
          </rPr>
          <t xml:space="preserve">18/01/2010 </t>
        </r>
        <r>
          <rPr>
            <sz val="8"/>
            <color indexed="81"/>
            <rFont val="Tahoma"/>
            <family val="2"/>
          </rPr>
          <t xml:space="preserve">Endorsed waiver submitted to John Furness for approval
</t>
        </r>
        <r>
          <rPr>
            <b/>
            <sz val="8"/>
            <color indexed="81"/>
            <rFont val="Tahoma"/>
            <family val="2"/>
          </rPr>
          <t xml:space="preserve">20/01/2010 </t>
        </r>
        <r>
          <rPr>
            <sz val="8"/>
            <color indexed="81"/>
            <rFont val="Tahoma"/>
            <family val="2"/>
          </rPr>
          <t xml:space="preserve">John Furness wants the summer instruction attached to the waiver as part of Mike Green's endorsement updated to show it is relevant to this waiver application (originally issued in 2008 to various Team Managers NSW South by Peter Micenko). Emailed Mike for resubmission of instruction. Hassan had emailed comments on the risk assessment submitted which were forwarded to Mike also for comment as the waiver had already been endorsed.
</t>
        </r>
        <r>
          <rPr>
            <b/>
            <sz val="8"/>
            <color indexed="81"/>
            <rFont val="Tahoma"/>
            <family val="2"/>
          </rPr>
          <t xml:space="preserve">20/01/2010 </t>
        </r>
        <r>
          <rPr>
            <sz val="8"/>
            <color indexed="81"/>
            <rFont val="Tahoma"/>
            <family val="2"/>
          </rPr>
          <t xml:space="preserve">Hassan submitted alternative instruction. Submitted waiver to John Furness for approval.
</t>
        </r>
        <r>
          <rPr>
            <b/>
            <sz val="8"/>
            <color indexed="81"/>
            <rFont val="Tahoma"/>
            <family val="2"/>
          </rPr>
          <t>27/01/2010</t>
        </r>
        <r>
          <rPr>
            <sz val="8"/>
            <color indexed="81"/>
            <rFont val="Tahoma"/>
            <family val="2"/>
          </rPr>
          <t xml:space="preserve"> Approved and issued
</t>
        </r>
        <r>
          <rPr>
            <b/>
            <sz val="8"/>
            <color indexed="81"/>
            <rFont val="Tahoma"/>
            <family val="2"/>
          </rPr>
          <t xml:space="preserve">29/06/2010 </t>
        </r>
        <r>
          <rPr>
            <sz val="8"/>
            <color indexed="81"/>
            <rFont val="Tahoma"/>
            <family val="2"/>
          </rPr>
          <t>Waiver closed. "Work will resume on the down main between Bethungra and Junee in about 18 months. Waiver will be re-issued then."</t>
        </r>
      </text>
    </comment>
    <comment ref="B296" authorId="4" shapeId="0" xr:uid="{35766E8D-05AF-4EB4-A9F6-A6E8F7E78D9C}">
      <text>
        <r>
          <rPr>
            <b/>
            <sz val="9"/>
            <color indexed="81"/>
            <rFont val="Tahoma"/>
            <family val="2"/>
          </rPr>
          <t xml:space="preserve">30/07/2012 </t>
        </r>
        <r>
          <rPr>
            <sz val="9"/>
            <color indexed="81"/>
            <rFont val="Tahoma"/>
            <family val="2"/>
          </rPr>
          <t>Emailed Ben Leske regarding listing this on the transit space infringement register and in WMS, then re-assess need for waiver &amp; reg. not. Etc...</t>
        </r>
        <r>
          <rPr>
            <b/>
            <sz val="9"/>
            <color indexed="81"/>
            <rFont val="Tahoma"/>
            <family val="2"/>
          </rPr>
          <t xml:space="preserve">
17/02/2014</t>
        </r>
        <r>
          <rPr>
            <sz val="9"/>
            <color indexed="81"/>
            <rFont val="Tahoma"/>
            <family val="2"/>
          </rPr>
          <t xml:space="preserve"> Matthew Hart commented 'permanent waiver with active mitigations required' and suggested leave open.</t>
        </r>
      </text>
    </comment>
    <comment ref="D296" authorId="1" shapeId="0" xr:uid="{A35FA7F9-356B-421F-B588-CB957935C302}">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297" authorId="4" shapeId="0" xr:uid="{42129D8A-A9BD-4707-93CB-EC7A51DEDD81}">
      <text>
        <r>
          <rPr>
            <b/>
            <sz val="9"/>
            <color indexed="81"/>
            <rFont val="Tahoma"/>
            <family val="2"/>
          </rPr>
          <t xml:space="preserve">30/07/2012 </t>
        </r>
        <r>
          <rPr>
            <sz val="9"/>
            <color indexed="81"/>
            <rFont val="Tahoma"/>
            <family val="2"/>
          </rPr>
          <t xml:space="preserve">Emailed Neil Sheedy - John Furness suggested waiver can be closed out as superseded by the ballast rehabilitation program.
</t>
        </r>
        <r>
          <rPr>
            <b/>
            <sz val="9"/>
            <color indexed="81"/>
            <rFont val="Tahoma"/>
            <family val="2"/>
          </rPr>
          <t xml:space="preserve">31/07/2012 </t>
        </r>
        <r>
          <rPr>
            <sz val="9"/>
            <color indexed="81"/>
            <rFont val="Tahoma"/>
            <family val="2"/>
          </rPr>
          <t xml:space="preserve">Neil Sheedy responded and agrees with John's suggestion. Forwarded to Simon Bingham to sign against close out statement: "Closed out as superseded by ballast rehabilitation program".
</t>
        </r>
        <r>
          <rPr>
            <b/>
            <sz val="9"/>
            <color indexed="81"/>
            <rFont val="Tahoma"/>
            <family val="2"/>
          </rPr>
          <t>31/07/2012</t>
        </r>
        <r>
          <rPr>
            <sz val="9"/>
            <color indexed="81"/>
            <rFont val="Tahoma"/>
            <family val="2"/>
          </rPr>
          <t xml:space="preserve"> Simon Bingham, John Furness &amp; Phil Campbell signed off for Waiver Close out. The BRP project has been approved and will complete the VIC corridor by December 13. This will include increasing ballast depth by a minimum of 50mm throughout.</t>
        </r>
      </text>
    </comment>
    <comment ref="B298" authorId="2" shapeId="0" xr:uid="{02679147-8ACF-44C6-A494-D0C6C153F3A3}">
      <text>
        <r>
          <rPr>
            <b/>
            <sz val="8"/>
            <color indexed="81"/>
            <rFont val="Tahoma"/>
            <family val="2"/>
          </rPr>
          <t xml:space="preserve">10/02/2010 </t>
        </r>
        <r>
          <rPr>
            <sz val="8"/>
            <color indexed="81"/>
            <rFont val="Tahoma"/>
            <family val="2"/>
          </rPr>
          <t xml:space="preserve">Number requested by Arun Jogal for track inspections (12 monthly detailed walking examinations on concrete sleepered track instead of 3 months) on the CRN
</t>
        </r>
        <r>
          <rPr>
            <b/>
            <sz val="8"/>
            <color indexed="81"/>
            <rFont val="Tahoma"/>
            <family val="2"/>
          </rPr>
          <t xml:space="preserve">15/03/2010 </t>
        </r>
        <r>
          <rPr>
            <sz val="8"/>
            <color indexed="81"/>
            <rFont val="Tahoma"/>
            <family val="2"/>
          </rPr>
          <t xml:space="preserve">Endorsed waiver rec'd from Arun Jogal and submitted to John Furness for approval.
</t>
        </r>
        <r>
          <rPr>
            <b/>
            <sz val="8"/>
            <color indexed="81"/>
            <rFont val="Tahoma"/>
            <family val="2"/>
          </rPr>
          <t xml:space="preserve">15/03/2010 John Furness reviewed waiver and suggested it needs to be a change to TMS 11 rather than a waiver. JF emailed Scott Chapman, Ken Lingabala, Robert Hamilton, Trevor Watkins, Arun Jogal asking for them to seek approval for a permanent change to TMS 11 with an indication of how the other track components will be inspected. Waiver status changed from 'Awaiting' to 'Not Required'
25/03/2010 </t>
        </r>
        <r>
          <rPr>
            <sz val="8"/>
            <color indexed="81"/>
            <rFont val="Tahoma"/>
            <family val="2"/>
          </rPr>
          <t xml:space="preserve">Waiver resubmitted as a temporary waiver pending implementation of the CoP
</t>
        </r>
        <r>
          <rPr>
            <b/>
            <sz val="8"/>
            <color indexed="81"/>
            <rFont val="Tahoma"/>
            <family val="2"/>
          </rPr>
          <t xml:space="preserve">25/03/2010 </t>
        </r>
        <r>
          <rPr>
            <sz val="8"/>
            <color indexed="81"/>
            <rFont val="Tahoma"/>
            <family val="2"/>
          </rPr>
          <t xml:space="preserve">John Furness has briefly considered but wants more time next week to look at it
</t>
        </r>
        <r>
          <rPr>
            <b/>
            <sz val="8"/>
            <color indexed="81"/>
            <rFont val="Tahoma"/>
            <family val="2"/>
          </rPr>
          <t xml:space="preserve">01/04/2010 </t>
        </r>
        <r>
          <rPr>
            <sz val="8"/>
            <color indexed="81"/>
            <rFont val="Tahoma"/>
            <family val="2"/>
          </rPr>
          <t xml:space="preserve">Resubmitted to John Furness as MST for 3 monthly inspection is due out today. JF considering.
</t>
        </r>
        <r>
          <rPr>
            <b/>
            <sz val="8"/>
            <color indexed="81"/>
            <rFont val="Tahoma"/>
            <family val="2"/>
          </rPr>
          <t xml:space="preserve">07/04/2010 </t>
        </r>
        <r>
          <rPr>
            <sz val="8"/>
            <color indexed="81"/>
            <rFont val="Tahoma"/>
            <family val="2"/>
          </rPr>
          <t xml:space="preserve">Approved by JF. Submitted to Phil Campbell for config mgt sign off.
</t>
        </r>
        <r>
          <rPr>
            <b/>
            <sz val="8"/>
            <color indexed="81"/>
            <rFont val="Tahoma"/>
            <family val="2"/>
          </rPr>
          <t xml:space="preserve">16/05/2011 </t>
        </r>
        <r>
          <rPr>
            <sz val="8"/>
            <color indexed="81"/>
            <rFont val="Tahoma"/>
            <family val="2"/>
          </rPr>
          <t xml:space="preserve">Emailed Scott Chapman to provide close out statement on expired waiver.
</t>
        </r>
        <r>
          <rPr>
            <b/>
            <sz val="8"/>
            <color indexed="81"/>
            <rFont val="Tahoma"/>
            <family val="2"/>
          </rPr>
          <t>7/06/2011</t>
        </r>
        <r>
          <rPr>
            <sz val="8"/>
            <color indexed="81"/>
            <rFont val="Tahoma"/>
            <family val="2"/>
          </rPr>
          <t xml:space="preserve"> Trevor Watkins provided EWAF for renewal. John Furness advised he will look into it in detail next week (commencing 14 June).
</t>
        </r>
        <r>
          <rPr>
            <b/>
            <sz val="8"/>
            <color indexed="81"/>
            <rFont val="Tahoma"/>
            <family val="2"/>
          </rPr>
          <t xml:space="preserve">28/06/2011 </t>
        </r>
        <r>
          <rPr>
            <sz val="8"/>
            <color indexed="81"/>
            <rFont val="Tahoma"/>
            <family val="2"/>
          </rPr>
          <t xml:space="preserve">John Furness added some supporting documentation and will complete review of this waiver next week.
</t>
        </r>
        <r>
          <rPr>
            <b/>
            <sz val="8"/>
            <color indexed="81"/>
            <rFont val="Tahoma"/>
            <family val="2"/>
          </rPr>
          <t xml:space="preserve">7/07/2011 </t>
        </r>
        <r>
          <rPr>
            <sz val="8"/>
            <color indexed="81"/>
            <rFont val="Tahoma"/>
            <family val="2"/>
          </rPr>
          <t xml:space="preserve">John Furness recommended for approval. 
</t>
        </r>
        <r>
          <rPr>
            <b/>
            <sz val="8"/>
            <color indexed="81"/>
            <rFont val="Tahoma"/>
            <family val="2"/>
          </rPr>
          <t xml:space="preserve">11/07/2011 </t>
        </r>
        <r>
          <rPr>
            <sz val="8"/>
            <color indexed="81"/>
            <rFont val="Tahoma"/>
            <family val="2"/>
          </rPr>
          <t xml:space="preserve">Mark Skanes rejected as risk assessment needs to be re-addressed. John Furness suggested a 2 hour phone hook up to tidy up RAand convert to SFAIRP but need attendees nominated by GM. They will need to pre-read all waiver docs including John's report based on the Ellipse reports. 
</t>
        </r>
        <r>
          <rPr>
            <b/>
            <sz val="8"/>
            <color indexed="81"/>
            <rFont val="Tahoma"/>
            <family val="2"/>
          </rPr>
          <t xml:space="preserve">13/07/2011 </t>
        </r>
        <r>
          <rPr>
            <sz val="8"/>
            <color indexed="81"/>
            <rFont val="Tahoma"/>
            <family val="2"/>
          </rPr>
          <t xml:space="preserve">Emailed Wayne James (now Exec GM Special Projects - this includes CRN) for nominees to be included in on RA hook up.
</t>
        </r>
        <r>
          <rPr>
            <b/>
            <sz val="8"/>
            <color indexed="81"/>
            <rFont val="Tahoma"/>
            <family val="2"/>
          </rPr>
          <t xml:space="preserve">14/07/2011 </t>
        </r>
        <r>
          <rPr>
            <sz val="8"/>
            <color indexed="81"/>
            <rFont val="Tahoma"/>
            <family val="2"/>
          </rPr>
          <t xml:space="preserve">Trevor Watkins chased up progress... advised him that awaiting nominees to be included in RA hook up but also noted that his email states that it becomes responsibility of Hunter Valley as of 1 July 2011 - requested clarification of this?
Emailed Rob Hamilton that will be amended to HV instead of CRN.
John Furness asked that a check be done if there isn't already a 3 monthly walking waiver for HV in place?
Emailed Trevor Watkins and Gregory Riches to see if they are ok with this request for renewal of waiver 850/TR/110210/262 to be instead cancelled and info merged with existing HV waiver 200/TR/261110/296?
</t>
        </r>
        <r>
          <rPr>
            <b/>
            <sz val="8"/>
            <color indexed="81"/>
            <rFont val="Tahoma"/>
            <family val="2"/>
          </rPr>
          <t xml:space="preserve">15/07/2011 </t>
        </r>
        <r>
          <rPr>
            <sz val="8"/>
            <color indexed="81"/>
            <rFont val="Tahoma"/>
            <family val="2"/>
          </rPr>
          <t xml:space="preserve">Trevor Watkins advised he has no objections to incorporating the Gap to Gunnedah line into existing HV EWAF and closing CRN created EWAF request. "However I note that the existing HV EWAF does not include all of the controls currently in place for the Gap to Gunnedah EWAF which I expect will become standard practice in the proposed code of practice (i.e. 3 monthly turnout inspections and any sections of mainline tracks/loops which are not 100% concrete sleepered)." Trevor also recommended Bob Hamilton review the details of the EWAF for these.
Response also received from Greg Riches (originator of the HV waiver) that no objections as long as the respective sections have been risk assessed and reviewed previous years' stability analysis, plus maintaining their track to BOC design alignments.
</t>
        </r>
        <r>
          <rPr>
            <b/>
            <sz val="8"/>
            <color indexed="81"/>
            <rFont val="Tahoma"/>
            <family val="2"/>
          </rPr>
          <t xml:space="preserve">01/08/2011 </t>
        </r>
        <r>
          <rPr>
            <sz val="8"/>
            <color indexed="81"/>
            <rFont val="Tahoma"/>
            <family val="2"/>
          </rPr>
          <t xml:space="preserve">Will change status to Not Required once merge of this waiver renewal request is completed with existing HV waiver 200/TR/261110/296.
</t>
        </r>
        <r>
          <rPr>
            <b/>
            <sz val="8"/>
            <color indexed="81"/>
            <rFont val="Tahoma"/>
            <family val="2"/>
          </rPr>
          <t xml:space="preserve">01/02/2012 </t>
        </r>
        <r>
          <rPr>
            <sz val="8"/>
            <color indexed="81"/>
            <rFont val="Tahoma"/>
            <family val="2"/>
          </rPr>
          <t>Can be closed out due to implemntation of the T&amp;C CoP.</t>
        </r>
      </text>
    </comment>
    <comment ref="B299" authorId="2" shapeId="0" xr:uid="{E8307003-4E1B-46EA-87B6-B643A04D7628}">
      <text>
        <r>
          <rPr>
            <b/>
            <sz val="8"/>
            <color indexed="81"/>
            <rFont val="Tahoma"/>
            <family val="2"/>
          </rPr>
          <t xml:space="preserve">11/02/2010 </t>
        </r>
        <r>
          <rPr>
            <sz val="8"/>
            <color indexed="81"/>
            <rFont val="Tahoma"/>
            <family val="2"/>
          </rPr>
          <t xml:space="preserve">Waiver submitted by Graeme Robinson, GHD for trial of curved expansion switch at Douglas Park. This waiver closes out 700/TR/120309/220 which was for a trial at Tahmoor which was never finalised because the curved expansion switch was removed prior to finalisation of the trail following successful completion of longwall mining at that location. Forwarded to Stephen Fleck for endorsement.
</t>
        </r>
        <r>
          <rPr>
            <b/>
            <sz val="8"/>
            <color indexed="81"/>
            <rFont val="Tahoma"/>
            <family val="2"/>
          </rPr>
          <t xml:space="preserve">18/02/2010 </t>
        </r>
        <r>
          <rPr>
            <sz val="8"/>
            <color indexed="81"/>
            <rFont val="Tahoma"/>
            <family val="2"/>
          </rPr>
          <t xml:space="preserve">Endorsement received from Stephen Fleck. Submitted to John Furness for approval.
</t>
        </r>
        <r>
          <rPr>
            <b/>
            <sz val="8"/>
            <color indexed="81"/>
            <rFont val="Tahoma"/>
            <family val="2"/>
          </rPr>
          <t xml:space="preserve">25/02/2010 </t>
        </r>
        <r>
          <rPr>
            <sz val="8"/>
            <color indexed="81"/>
            <rFont val="Tahoma"/>
            <family val="2"/>
          </rPr>
          <t xml:space="preserve">Approved - waiver 700/TR/120309/220 for initial trial at Tahmoor now closed
</t>
        </r>
        <r>
          <rPr>
            <b/>
            <sz val="8"/>
            <color indexed="81"/>
            <rFont val="Tahoma"/>
            <family val="2"/>
          </rPr>
          <t xml:space="preserve">17/03/2010 </t>
        </r>
        <r>
          <rPr>
            <sz val="8"/>
            <color indexed="81"/>
            <rFont val="Tahoma"/>
            <family val="2"/>
          </rPr>
          <t xml:space="preserve">Emailed Graeme Robinson, GHD reminder that expiry is 31/3/2010 and requested renewal or close out
</t>
        </r>
        <r>
          <rPr>
            <b/>
            <sz val="8"/>
            <color indexed="81"/>
            <rFont val="Tahoma"/>
            <family val="2"/>
          </rPr>
          <t xml:space="preserve">19/03/2010 </t>
        </r>
        <r>
          <rPr>
            <sz val="8"/>
            <color indexed="81"/>
            <rFont val="Tahoma"/>
            <family val="2"/>
          </rPr>
          <t xml:space="preserve">Graeme Robinson requested extension to 31/05/2010 and asked whether new form was required or it could just be extended.
</t>
        </r>
        <r>
          <rPr>
            <b/>
            <sz val="8"/>
            <color indexed="81"/>
            <rFont val="Tahoma"/>
            <family val="2"/>
          </rPr>
          <t xml:space="preserve">23/03/2010 </t>
        </r>
        <r>
          <rPr>
            <sz val="8"/>
            <color indexed="81"/>
            <rFont val="Tahoma"/>
            <family val="2"/>
          </rPr>
          <t xml:space="preserve">John Furness extended waiver from 31/03/2010 to 31/05/2010. Waiver reissued.
</t>
        </r>
        <r>
          <rPr>
            <b/>
            <sz val="8"/>
            <color indexed="81"/>
            <rFont val="Tahoma"/>
            <family val="2"/>
          </rPr>
          <t>19/05/2010</t>
        </r>
        <r>
          <rPr>
            <sz val="8"/>
            <color indexed="81"/>
            <rFont val="Tahoma"/>
            <family val="2"/>
          </rPr>
          <t xml:space="preserve"> Hassan sent email to Graeme Robinson asking for close out or renewal of waiver.
</t>
        </r>
        <r>
          <rPr>
            <b/>
            <sz val="8"/>
            <color indexed="81"/>
            <rFont val="Tahoma"/>
            <family val="2"/>
          </rPr>
          <t xml:space="preserve">20/05/2010 </t>
        </r>
        <r>
          <rPr>
            <sz val="8"/>
            <color indexed="81"/>
            <rFont val="Tahoma"/>
            <family val="2"/>
          </rPr>
          <t xml:space="preserve">Graeme Robinson confirmed that trial has been completed and proved successful. GHD are finalising report and covering letter to submit to ARTC next week seeking approval to type approve (will require update to 10/2942 Track Expansion System)
</t>
        </r>
        <r>
          <rPr>
            <b/>
            <sz val="8"/>
            <color indexed="81"/>
            <rFont val="Tahoma"/>
            <family val="2"/>
          </rPr>
          <t xml:space="preserve">19/07/2010 </t>
        </r>
        <r>
          <rPr>
            <sz val="8"/>
            <color indexed="81"/>
            <rFont val="Tahoma"/>
            <family val="2"/>
          </rPr>
          <t xml:space="preserve">Emailed Graeme Robinson asking when the request to update type approval for Track Expansion System is due. If it is a while off, request that JF extends for a amount of time nominated by Graeme.
20/07/2010 John Furness extended to 31/10/2010 with note "Extension to 31/10/2010 as technical data from GHD &amp; PRE is still being collated for type approval"
</t>
        </r>
        <r>
          <rPr>
            <b/>
            <sz val="8"/>
            <color indexed="81"/>
            <rFont val="Tahoma"/>
            <family val="2"/>
          </rPr>
          <t xml:space="preserve">14/10/2010 </t>
        </r>
        <r>
          <rPr>
            <sz val="8"/>
            <color indexed="81"/>
            <rFont val="Tahoma"/>
            <family val="2"/>
          </rPr>
          <t xml:space="preserve"> Graeme Robinson submitted supporting information to update type approval 10/2942 to include curved switches but John Furness has requested that he provided an actual update to the type approval which can then be sent to the review panel for sign off.  
</t>
        </r>
        <r>
          <rPr>
            <b/>
            <sz val="8"/>
            <color indexed="81"/>
            <rFont val="Tahoma"/>
            <family val="2"/>
          </rPr>
          <t>26/11/2010</t>
        </r>
        <r>
          <rPr>
            <sz val="8"/>
            <color indexed="81"/>
            <rFont val="Tahoma"/>
            <family val="2"/>
          </rPr>
          <t xml:space="preserve"> Chased Graeme for progress on type approval
</t>
        </r>
        <r>
          <rPr>
            <b/>
            <sz val="8"/>
            <color indexed="81"/>
            <rFont val="Tahoma"/>
            <family val="2"/>
          </rPr>
          <t xml:space="preserve">29/11/2010 </t>
        </r>
        <r>
          <rPr>
            <sz val="8"/>
            <color indexed="81"/>
            <rFont val="Tahoma"/>
            <family val="2"/>
          </rPr>
          <t xml:space="preserve">Graeme confirmed revised type approval for curve swtiches will be submitted this week
</t>
        </r>
        <r>
          <rPr>
            <b/>
            <sz val="8"/>
            <color indexed="81"/>
            <rFont val="Tahoma"/>
            <family val="2"/>
          </rPr>
          <t xml:space="preserve">11/1/2011 </t>
        </r>
        <r>
          <rPr>
            <sz val="8"/>
            <color indexed="81"/>
            <rFont val="Tahoma"/>
            <family val="2"/>
          </rPr>
          <t xml:space="preserve">Revised type approval received from Graeme Robinson on 25/12/2010. Forwarded to Stephen Fleck and Tim Neville as review panel for acceptance. Revised type approval will close this waiver.
</t>
        </r>
        <r>
          <rPr>
            <b/>
            <sz val="8"/>
            <color indexed="81"/>
            <rFont val="Tahoma"/>
            <family val="2"/>
          </rPr>
          <t xml:space="preserve">17/1/2011 </t>
        </r>
        <r>
          <rPr>
            <sz val="8"/>
            <color indexed="81"/>
            <rFont val="Tahoma"/>
            <family val="2"/>
          </rPr>
          <t xml:space="preserve">Sign off received from Stephen Fleck for type approval. Awaiting response from Tim Neville so waiver can be closed
</t>
        </r>
        <r>
          <rPr>
            <b/>
            <sz val="8"/>
            <color indexed="81"/>
            <rFont val="Tahoma"/>
            <family val="2"/>
          </rPr>
          <t>31/1/2011 Waiver closed. Item now type approved (refer to 11/9643)</t>
        </r>
        <r>
          <rPr>
            <sz val="8"/>
            <color indexed="81"/>
            <rFont val="Tahoma"/>
            <family val="2"/>
          </rPr>
          <t xml:space="preserve">
</t>
        </r>
      </text>
    </comment>
    <comment ref="B300" authorId="2" shapeId="0" xr:uid="{66B42EA1-77A6-4CA3-8382-B65F975C6DFE}">
      <text>
        <r>
          <rPr>
            <b/>
            <sz val="8"/>
            <color indexed="81"/>
            <rFont val="Tahoma"/>
            <family val="2"/>
          </rPr>
          <t xml:space="preserve">26/02/2010 </t>
        </r>
        <r>
          <rPr>
            <sz val="8"/>
            <color indexed="81"/>
            <rFont val="Tahoma"/>
            <family val="2"/>
          </rPr>
          <t xml:space="preserve">Emailed Ken asking for close out or renewal
</t>
        </r>
        <r>
          <rPr>
            <b/>
            <sz val="8"/>
            <color indexed="81"/>
            <rFont val="Tahoma"/>
            <family val="2"/>
          </rPr>
          <t xml:space="preserve">26/02/2010 </t>
        </r>
        <r>
          <rPr>
            <sz val="8"/>
            <color indexed="81"/>
            <rFont val="Tahoma"/>
            <family val="2"/>
          </rPr>
          <t xml:space="preserve">Email rec'd from Graham Harrison to say Trida fixed. Submitted to John Furness for acceptance as close out
</t>
        </r>
        <r>
          <rPr>
            <b/>
            <sz val="8"/>
            <color indexed="81"/>
            <rFont val="Tahoma"/>
            <family val="2"/>
          </rPr>
          <t xml:space="preserve">17/03/2010 </t>
        </r>
        <r>
          <rPr>
            <sz val="8"/>
            <color indexed="81"/>
            <rFont val="Tahoma"/>
            <family val="2"/>
          </rPr>
          <t xml:space="preserve">Scott Chapman asked Trevor Watkins to speak to Gordon Hartland / Kevin about renewing this waiver for another 12 months. Gordon indicated in email on 16/03/2010 that the waiver needs to remain in place until the track geometry can be changed as the measurements at either end of the loop are still outside the standard\
</t>
        </r>
        <r>
          <rPr>
            <b/>
            <sz val="8"/>
            <color indexed="81"/>
            <rFont val="Tahoma"/>
            <family val="2"/>
          </rPr>
          <t>24/03/2010 Closed out by waiver 100/TR/170310/267</t>
        </r>
      </text>
    </comment>
    <comment ref="B301" authorId="2" shapeId="0" xr:uid="{A91356F6-E7FB-40A2-9FD7-A2B2B6D364D2}">
      <text>
        <r>
          <rPr>
            <b/>
            <sz val="8"/>
            <color indexed="81"/>
            <rFont val="Tahoma"/>
            <family val="2"/>
          </rPr>
          <t xml:space="preserve">26/05/2010 </t>
        </r>
        <r>
          <rPr>
            <sz val="8"/>
            <color indexed="81"/>
            <rFont val="Tahoma"/>
            <family val="2"/>
          </rPr>
          <t xml:space="preserve">Asked Dale Smith if this waiver could be closed because VCA 1 in 10 DG turnout is now type approval but he said not yet, the Bromelton turnout still ahs the temporary measure installed as detailed in the waiver. Dale will let me know when the installation of the 'K' crossing is complete and the waiver no longer required.
</t>
        </r>
        <r>
          <rPr>
            <b/>
            <sz val="8"/>
            <color indexed="81"/>
            <rFont val="Tahoma"/>
            <family val="2"/>
          </rPr>
          <t xml:space="preserve">27/07/2010 </t>
        </r>
        <r>
          <rPr>
            <sz val="8"/>
            <color indexed="81"/>
            <rFont val="Tahoma"/>
            <family val="2"/>
          </rPr>
          <t xml:space="preserve">Emailed Dale Smith reminder of expiry on 30/07/2010
</t>
        </r>
        <r>
          <rPr>
            <b/>
            <sz val="8"/>
            <color indexed="81"/>
            <rFont val="Tahoma"/>
            <family val="2"/>
          </rPr>
          <t xml:space="preserve">30/07/2010 </t>
        </r>
        <r>
          <rPr>
            <sz val="8"/>
            <color indexed="81"/>
            <rFont val="Tahoma"/>
            <family val="2"/>
          </rPr>
          <t xml:space="preserve">Renewed from 30/07/2010 to 30/09/2010 due to delay of supply of reworked components - works were required to be rescheduled and are currently planned for late August
</t>
        </r>
        <r>
          <rPr>
            <b/>
            <sz val="8"/>
            <color indexed="81"/>
            <rFont val="Tahoma"/>
            <family val="2"/>
          </rPr>
          <t xml:space="preserve">20/09/2010 </t>
        </r>
        <r>
          <rPr>
            <sz val="8"/>
            <color indexed="81"/>
            <rFont val="Tahoma"/>
            <family val="2"/>
          </rPr>
          <t xml:space="preserve">Hassan has confirmation from Dale Smith that this waiver can be closed out as the modified k crossing compliant with the type approval for this turnout has been installed this month. Hassan will arrange close out. 
</t>
        </r>
        <r>
          <rPr>
            <b/>
            <sz val="8"/>
            <color indexed="81"/>
            <rFont val="Tahoma"/>
            <family val="2"/>
          </rPr>
          <t xml:space="preserve">21/09/2010 </t>
        </r>
        <r>
          <rPr>
            <sz val="8"/>
            <color indexed="81"/>
            <rFont val="Tahoma"/>
            <family val="2"/>
          </rPr>
          <t xml:space="preserve">Hassan provided close out signed by John Ogilvy. Shaneen to get John's authorisation week starting 27/9/2010 and close out.
</t>
        </r>
        <r>
          <rPr>
            <b/>
            <sz val="8"/>
            <color indexed="81"/>
            <rFont val="Tahoma"/>
            <family val="2"/>
          </rPr>
          <t>30/09/2010</t>
        </r>
        <r>
          <rPr>
            <sz val="8"/>
            <color indexed="81"/>
            <rFont val="Tahoma"/>
            <family val="2"/>
          </rPr>
          <t xml:space="preserve"> John Furness has signed documents as modifications are now complete.</t>
        </r>
      </text>
    </comment>
    <comment ref="B302" authorId="2" shapeId="0" xr:uid="{AD4C5D45-FE5F-4EA7-B2A1-6B9DCA874D88}">
      <text>
        <r>
          <rPr>
            <b/>
            <sz val="8"/>
            <color indexed="81"/>
            <rFont val="Tahoma"/>
            <family val="2"/>
          </rPr>
          <t xml:space="preserve">10/03/2010 </t>
        </r>
        <r>
          <rPr>
            <sz val="8"/>
            <color indexed="81"/>
            <rFont val="Tahoma"/>
            <family val="2"/>
          </rPr>
          <t xml:space="preserve">Number allocated to Ben Leske for waiver for rail profile for upcoming grinding cycle 
</t>
        </r>
        <r>
          <rPr>
            <b/>
            <sz val="8"/>
            <color indexed="81"/>
            <rFont val="Tahoma"/>
            <family val="2"/>
          </rPr>
          <t xml:space="preserve">25/07/2013 </t>
        </r>
        <r>
          <rPr>
            <sz val="8"/>
            <color indexed="81"/>
            <rFont val="Tahoma"/>
            <family val="2"/>
          </rPr>
          <t>Status changed from 'Awaiting' to 'Not Required'</t>
        </r>
      </text>
    </comment>
    <comment ref="D303" authorId="1" shapeId="0" xr:uid="{ED3755D3-2B1C-41BA-A3D8-C3255AE6B226}">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04" authorId="2" shapeId="0" xr:uid="{75B6EA7B-4F3F-4DD6-8F34-1036811E5F82}">
      <text>
        <r>
          <rPr>
            <b/>
            <sz val="8"/>
            <color indexed="81"/>
            <rFont val="Tahoma"/>
            <family val="2"/>
          </rPr>
          <t xml:space="preserve">24/03/2010 </t>
        </r>
        <r>
          <rPr>
            <sz val="8"/>
            <color indexed="81"/>
            <rFont val="Tahoma"/>
            <family val="2"/>
          </rPr>
          <t xml:space="preserve">Waiver is a renewal 500/TR/180210/263 which is now closed
</t>
        </r>
        <r>
          <rPr>
            <b/>
            <sz val="8"/>
            <color indexed="81"/>
            <rFont val="Tahoma"/>
            <family val="2"/>
          </rPr>
          <t xml:space="preserve">3/3/2011 </t>
        </r>
        <r>
          <rPr>
            <sz val="8"/>
            <color indexed="81"/>
            <rFont val="Tahoma"/>
            <family val="2"/>
          </rPr>
          <t xml:space="preserve">Emailed Gordon Hartland for renewal or close out
</t>
        </r>
        <r>
          <rPr>
            <b/>
            <sz val="8"/>
            <color indexed="81"/>
            <rFont val="Tahoma"/>
            <family val="2"/>
          </rPr>
          <t xml:space="preserve">3/3/2011 </t>
        </r>
        <r>
          <rPr>
            <sz val="8"/>
            <color indexed="81"/>
            <rFont val="Tahoma"/>
            <family val="2"/>
          </rPr>
          <t xml:space="preserve">See email from Gordon Hartland "I obviously signed the original waiver but since it was signed, management of the signals discipline on this line has been transferred to ARTC Services Company (Kevin Brown, Signal Manager), also the issue that warranted the waiver is a Civil’s issue. With this in mind I have included John Bowd in this e-mail, who I hope is willing to take responsibility for renewing/closing out the waiver."
</t>
        </r>
        <r>
          <rPr>
            <b/>
            <sz val="8"/>
            <color indexed="81"/>
            <rFont val="Tahoma"/>
            <family val="2"/>
          </rPr>
          <t xml:space="preserve">19/04/2011 </t>
        </r>
        <r>
          <rPr>
            <sz val="8"/>
            <color indexed="81"/>
            <rFont val="Tahoma"/>
            <family val="2"/>
          </rPr>
          <t xml:space="preserve">Waiver close out received from Nick Gorrell, signed by Scott Chapman. Close out comment "Clearance measurements at Trida (2250mm Syd, 2175 C'try) and Kaleentha (2200mm Syd, 2785mm C'try) meet standard. Previous measurements incorrectly taken from field side of rail head."
</t>
        </r>
        <r>
          <rPr>
            <b/>
            <sz val="8"/>
            <color indexed="81"/>
            <rFont val="Tahoma"/>
            <family val="2"/>
          </rPr>
          <t xml:space="preserve">20/04/2011 John Furness countersigned to close out waiver.
</t>
        </r>
      </text>
    </comment>
    <comment ref="B305" authorId="2" shapeId="0" xr:uid="{AA9EA402-7550-4462-B79D-46621C0BE8C3}">
      <text>
        <r>
          <rPr>
            <b/>
            <sz val="8"/>
            <color indexed="81"/>
            <rFont val="Tahoma"/>
            <family val="2"/>
          </rPr>
          <t xml:space="preserve">25/03/2010 </t>
        </r>
        <r>
          <rPr>
            <sz val="8"/>
            <color indexed="81"/>
            <rFont val="Tahoma"/>
            <family val="2"/>
          </rPr>
          <t xml:space="preserve">Waiver approved. Closes out RIC 03/176
</t>
        </r>
        <r>
          <rPr>
            <b/>
            <sz val="8"/>
            <color indexed="81"/>
            <rFont val="Tahoma"/>
            <family val="2"/>
          </rPr>
          <t xml:space="preserve">01/02/2012 </t>
        </r>
        <r>
          <rPr>
            <sz val="8"/>
            <color indexed="81"/>
            <rFont val="Tahoma"/>
            <family val="2"/>
          </rPr>
          <t>Close out statement: CRN no longer managed by ARTC effective 15 January 2012.</t>
        </r>
      </text>
    </comment>
    <comment ref="B306" authorId="2" shapeId="0" xr:uid="{3F300325-AAD9-4C0C-9246-82A0ADC7AECD}">
      <text>
        <r>
          <rPr>
            <b/>
            <sz val="8"/>
            <color indexed="81"/>
            <rFont val="Tahoma"/>
            <family val="2"/>
          </rPr>
          <t xml:space="preserve">25/03/2010 John Furness has requested that this waiver is reviewed during next update to ETM-01-01. The standard should be updated to include separate requirements for CRN and then this waiver can be closed.
01/02/2012 </t>
        </r>
        <r>
          <rPr>
            <sz val="8"/>
            <color indexed="81"/>
            <rFont val="Tahoma"/>
            <family val="2"/>
          </rPr>
          <t>Close out statement: CRN no longer managed by ARTC effective 15 January 2012</t>
        </r>
      </text>
    </comment>
    <comment ref="B307" authorId="2" shapeId="0" xr:uid="{C2AC7784-C73B-47C0-9A2F-7B00D89B6B30}">
      <text>
        <r>
          <rPr>
            <b/>
            <sz val="8"/>
            <color indexed="81"/>
            <rFont val="Tahoma"/>
            <family val="2"/>
          </rPr>
          <t xml:space="preserve">27/04/2010 </t>
        </r>
        <r>
          <rPr>
            <sz val="8"/>
            <color indexed="81"/>
            <rFont val="Tahoma"/>
            <family val="2"/>
          </rPr>
          <t xml:space="preserve">Trial approved. Progress to type approval at end of trial period
</t>
        </r>
        <r>
          <rPr>
            <b/>
            <sz val="8"/>
            <color indexed="81"/>
            <rFont val="Tahoma"/>
            <family val="2"/>
          </rPr>
          <t xml:space="preserve">27/04/2010 </t>
        </r>
        <r>
          <rPr>
            <sz val="8"/>
            <color indexed="81"/>
            <rFont val="Tahoma"/>
            <family val="2"/>
          </rPr>
          <t xml:space="preserve">Gunaratnam Jayakumar informed that there was an error on the waiver - should be 403A Pts
</t>
        </r>
        <r>
          <rPr>
            <b/>
            <sz val="8"/>
            <color indexed="81"/>
            <rFont val="Tahoma"/>
            <family val="2"/>
          </rPr>
          <t xml:space="preserve">7/06/2011 </t>
        </r>
        <r>
          <rPr>
            <sz val="8"/>
            <color indexed="81"/>
            <rFont val="Tahoma"/>
            <family val="2"/>
          </rPr>
          <t xml:space="preserve">Jay provided Type Approval application for CTR 100 and Fast Patch.
</t>
        </r>
        <r>
          <rPr>
            <b/>
            <sz val="8"/>
            <color indexed="81"/>
            <rFont val="Tahoma"/>
            <family val="2"/>
          </rPr>
          <t xml:space="preserve">14/06/2011 </t>
        </r>
        <r>
          <rPr>
            <sz val="8"/>
            <color indexed="81"/>
            <rFont val="Tahoma"/>
            <family val="2"/>
          </rPr>
          <t xml:space="preserve">Current status - to be signed off by Review Panel
</t>
        </r>
        <r>
          <rPr>
            <b/>
            <sz val="8"/>
            <color indexed="81"/>
            <rFont val="Tahoma"/>
            <family val="2"/>
          </rPr>
          <t xml:space="preserve">03/07/2011 </t>
        </r>
        <r>
          <rPr>
            <sz val="8"/>
            <color indexed="81"/>
            <rFont val="Tahoma"/>
            <family val="2"/>
          </rPr>
          <t>Closed out by Type Approval 11/38834</t>
        </r>
      </text>
    </comment>
    <comment ref="B308" authorId="2" shapeId="0" xr:uid="{5C09FCDD-54CB-40D4-BE60-91631E7C74C6}">
      <text>
        <r>
          <rPr>
            <b/>
            <sz val="8"/>
            <color indexed="81"/>
            <rFont val="Tahoma"/>
            <family val="2"/>
          </rPr>
          <t xml:space="preserve">09/09/2010 </t>
        </r>
        <r>
          <rPr>
            <sz val="8"/>
            <color indexed="81"/>
            <rFont val="Tahoma"/>
            <family val="2"/>
          </rPr>
          <t>Closed by type approval 10/23609 NIJ-721 Series - Hercules Insulated Rail Joints</t>
        </r>
      </text>
    </comment>
    <comment ref="D309" authorId="1" shapeId="0" xr:uid="{ED7408A3-C294-43A5-8571-8060D74C50A2}">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10" authorId="2" shapeId="0" xr:uid="{757B00E8-0FC0-421D-B727-2D166CE37B64}">
      <text>
        <r>
          <rPr>
            <b/>
            <sz val="8"/>
            <color indexed="81"/>
            <rFont val="Tahoma"/>
            <family val="2"/>
          </rPr>
          <t xml:space="preserve">29/04/2010 </t>
        </r>
        <r>
          <rPr>
            <sz val="8"/>
            <color indexed="81"/>
            <rFont val="Tahoma"/>
            <family val="2"/>
          </rPr>
          <t xml:space="preserve">Number allocated to Raj, TEJV for North Coast
</t>
        </r>
        <r>
          <rPr>
            <b/>
            <sz val="8"/>
            <color indexed="81"/>
            <rFont val="Tahoma"/>
            <family val="2"/>
          </rPr>
          <t>25/07/2013</t>
        </r>
        <r>
          <rPr>
            <sz val="8"/>
            <color indexed="81"/>
            <rFont val="Tahoma"/>
            <family val="2"/>
          </rPr>
          <t xml:space="preserve"> Status changed from 'Awaiting' to 'Not Required'</t>
        </r>
      </text>
    </comment>
    <comment ref="B311" authorId="2" shapeId="0" xr:uid="{F4AB0BF7-41AB-4114-A313-D5F0D07CD300}">
      <text>
        <r>
          <rPr>
            <b/>
            <sz val="8"/>
            <color indexed="81"/>
            <rFont val="Tahoma"/>
            <family val="2"/>
          </rPr>
          <t xml:space="preserve">30/04/2010 </t>
        </r>
        <r>
          <rPr>
            <sz val="8"/>
            <color indexed="81"/>
            <rFont val="Tahoma"/>
            <family val="2"/>
          </rPr>
          <t xml:space="preserve">Number requested by Hassan for weld geometry (to go to .5mm dip)
</t>
        </r>
        <r>
          <rPr>
            <b/>
            <sz val="8"/>
            <color indexed="81"/>
            <rFont val="Tahoma"/>
            <family val="2"/>
          </rPr>
          <t xml:space="preserve">17/05/2010 </t>
        </r>
        <r>
          <rPr>
            <sz val="8"/>
            <color indexed="81"/>
            <rFont val="Tahoma"/>
            <family val="2"/>
          </rPr>
          <t xml:space="preserve">Waiver endorsed by John Ogilvy, Stephen Fleck and Scott Chapman. Asked Hassan to get RIC acceptance as it is applicable to CRN. Ben Leske reluctant to sign. Tim Calver not keen and will talk to JF about it. Hassan confirmed it is for head repair only and updated waiver form accordingly.
</t>
        </r>
        <r>
          <rPr>
            <b/>
            <sz val="8"/>
            <color indexed="81"/>
            <rFont val="Tahoma"/>
            <family val="2"/>
          </rPr>
          <t xml:space="preserve">19/05/2010 </t>
        </r>
        <r>
          <rPr>
            <sz val="8"/>
            <color indexed="81"/>
            <rFont val="Tahoma"/>
            <family val="2"/>
          </rPr>
          <t xml:space="preserve">Clinton Crump confirmed that he does not support this waiver so said to exclude HV
</t>
        </r>
        <r>
          <rPr>
            <b/>
            <sz val="8"/>
            <color indexed="81"/>
            <rFont val="Tahoma"/>
            <family val="2"/>
          </rPr>
          <t xml:space="preserve">20/05/2010 </t>
        </r>
        <r>
          <rPr>
            <sz val="8"/>
            <color indexed="81"/>
            <rFont val="Tahoma"/>
            <family val="2"/>
          </rPr>
          <t xml:space="preserve">Following meeting/teleconference with Hardface, John Furness suggested changes which were forwarded to Hassan so waiver could be revised and sent again to DMs for endorsement
</t>
        </r>
        <r>
          <rPr>
            <b/>
            <sz val="8"/>
            <color indexed="81"/>
            <rFont val="Tahoma"/>
            <family val="2"/>
          </rPr>
          <t xml:space="preserve">21/05/2010 </t>
        </r>
        <r>
          <rPr>
            <sz val="8"/>
            <color indexed="81"/>
            <rFont val="Tahoma"/>
            <family val="2"/>
          </rPr>
          <t xml:space="preserve">Hassan sent revised waiver out for endorsement by DMs
</t>
        </r>
        <r>
          <rPr>
            <b/>
            <sz val="8"/>
            <color indexed="81"/>
            <rFont val="Tahoma"/>
            <family val="2"/>
          </rPr>
          <t xml:space="preserve">28/05/2010 </t>
        </r>
        <r>
          <rPr>
            <sz val="8"/>
            <color indexed="81"/>
            <rFont val="Tahoma"/>
            <family val="2"/>
          </rPr>
          <t xml:space="preserve">Endorsed waiver received from Hassan. Emailed to BL for endorsement. Hassan still to submit RIC acceptance
</t>
        </r>
        <r>
          <rPr>
            <b/>
            <sz val="8"/>
            <color indexed="81"/>
            <rFont val="Tahoma"/>
            <family val="2"/>
          </rPr>
          <t xml:space="preserve">28/05/2010 </t>
        </r>
        <r>
          <rPr>
            <sz val="8"/>
            <color indexed="81"/>
            <rFont val="Tahoma"/>
            <family val="2"/>
          </rPr>
          <t xml:space="preserve">Hassan resubmitted waiver. Will not include CRN. Just awaiting endorsement from BL. 
</t>
        </r>
        <r>
          <rPr>
            <b/>
            <sz val="8"/>
            <color indexed="81"/>
            <rFont val="Tahoma"/>
            <family val="2"/>
          </rPr>
          <t xml:space="preserve">10/06/2010 </t>
        </r>
        <r>
          <rPr>
            <sz val="8"/>
            <color indexed="81"/>
            <rFont val="Tahoma"/>
            <family val="2"/>
          </rPr>
          <t xml:space="preserve">Copy of waiver left with Gladys for Ben's endorsement
</t>
        </r>
        <r>
          <rPr>
            <b/>
            <sz val="8"/>
            <color indexed="81"/>
            <rFont val="Tahoma"/>
            <family val="2"/>
          </rPr>
          <t xml:space="preserve">11/06/2010 </t>
        </r>
        <r>
          <rPr>
            <sz val="8"/>
            <color indexed="81"/>
            <rFont val="Tahoma"/>
            <family val="2"/>
          </rPr>
          <t xml:space="preserve">BL endorsed. Approved by JF. Submitted to Rob Rath for Config Mgt sign off
</t>
        </r>
        <r>
          <rPr>
            <b/>
            <sz val="8"/>
            <color indexed="81"/>
            <rFont val="Tahoma"/>
            <family val="2"/>
          </rPr>
          <t xml:space="preserve">16/06/2010 </t>
        </r>
        <r>
          <rPr>
            <sz val="8"/>
            <color indexed="81"/>
            <rFont val="Tahoma"/>
            <family val="2"/>
          </rPr>
          <t xml:space="preserve">Waiver approved and issued
</t>
        </r>
        <r>
          <rPr>
            <b/>
            <sz val="8"/>
            <color indexed="81"/>
            <rFont val="Tahoma"/>
            <family val="2"/>
          </rPr>
          <t xml:space="preserve">20/07/2010 </t>
        </r>
        <r>
          <rPr>
            <sz val="8"/>
            <color indexed="81"/>
            <rFont val="Tahoma"/>
            <family val="2"/>
          </rPr>
          <t xml:space="preserve">Corridor updated to show North South and East West instead of All (excluding Hunter Valley &amp; CRN) following report to July R&amp;SC who were unclear of where it applied. </t>
        </r>
      </text>
    </comment>
    <comment ref="D311" authorId="1" shapeId="0" xr:uid="{035580B6-58EC-465E-B11D-D926EB9503C2}">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12" authorId="2" shapeId="0" xr:uid="{B6AF56FF-BAB8-490B-A6B3-24C3CD2FD10A}">
      <text>
        <r>
          <rPr>
            <b/>
            <sz val="8"/>
            <color indexed="81"/>
            <rFont val="Tahoma"/>
            <family val="2"/>
          </rPr>
          <t xml:space="preserve">14/05/2010 </t>
        </r>
        <r>
          <rPr>
            <sz val="8"/>
            <color indexed="81"/>
            <rFont val="Tahoma"/>
            <family val="2"/>
          </rPr>
          <t xml:space="preserve">Number assigened to waiver prepared by Kimani Gitau for track configuration to CoP for NSW section of Benalla to Oaklands line
</t>
        </r>
        <r>
          <rPr>
            <b/>
            <sz val="8"/>
            <color indexed="81"/>
            <rFont val="Tahoma"/>
            <family val="2"/>
          </rPr>
          <t xml:space="preserve">21/05/2010 </t>
        </r>
        <r>
          <rPr>
            <sz val="8"/>
            <color indexed="81"/>
            <rFont val="Tahoma"/>
            <family val="2"/>
          </rPr>
          <t xml:space="preserve">Waiver submitted by Hassan. Submitted to John Furness 24/5/2010 for approval
</t>
        </r>
        <r>
          <rPr>
            <b/>
            <sz val="8"/>
            <color indexed="81"/>
            <rFont val="Tahoma"/>
            <family val="2"/>
          </rPr>
          <t xml:space="preserve">12/07/2010 </t>
        </r>
        <r>
          <rPr>
            <sz val="8"/>
            <color indexed="81"/>
            <rFont val="Tahoma"/>
            <family val="2"/>
          </rPr>
          <t xml:space="preserve">Approved by John Furness. Submitted to Rob Rath for config management sign off
</t>
        </r>
        <r>
          <rPr>
            <b/>
            <sz val="8"/>
            <color indexed="81"/>
            <rFont val="Tahoma"/>
            <family val="2"/>
          </rPr>
          <t xml:space="preserve">14/06/2011 </t>
        </r>
        <r>
          <rPr>
            <sz val="8"/>
            <color indexed="81"/>
            <rFont val="Tahoma"/>
            <family val="2"/>
          </rPr>
          <t xml:space="preserve">Kimani Gitau emailed to request that waivers 700/TR/140510/275, 700/TR/140510/276 &amp; 700/SG/140510/214. Advised Kimani that all waiver renewals must be submitted on EWAF EGP0201F-01 with Risk Assessment attached and DM Endorsement. Also that the last waiver was never actually progressed beyond 'Awaiting'. Kimani advised that extensive RA already done (on Ingenia template done in July 2010) for these so advised Kimani that will run this past John Furness as to whether this can be accepted for the RA component of the renewals. 
</t>
        </r>
        <r>
          <rPr>
            <b/>
            <sz val="8"/>
            <color indexed="81"/>
            <rFont val="Tahoma"/>
            <family val="2"/>
          </rPr>
          <t xml:space="preserve">16/06/2011 </t>
        </r>
        <r>
          <rPr>
            <sz val="8"/>
            <color indexed="81"/>
            <rFont val="Tahoma"/>
            <family val="2"/>
          </rPr>
          <t xml:space="preserve">Advised Kimani (cc: Joy Gleeson) that waivers can be renewed to whatever end date they like, but must use ARTC Risk Assessment template and submit with new EWAF's.
</t>
        </r>
        <r>
          <rPr>
            <b/>
            <sz val="8"/>
            <color indexed="81"/>
            <rFont val="Tahoma"/>
            <family val="2"/>
          </rPr>
          <t xml:space="preserve">05/10/2011 </t>
        </r>
        <r>
          <rPr>
            <sz val="8"/>
            <color indexed="81"/>
            <rFont val="Tahoma"/>
            <family val="2"/>
          </rPr>
          <t xml:space="preserve">Emailed Jason Walsh (cc: Simon Bingham) for close out statement on expired waivers 700/TR/140510/276 &amp; 150/TR/280610/277.
</t>
        </r>
        <r>
          <rPr>
            <b/>
            <sz val="8"/>
            <color indexed="81"/>
            <rFont val="Tahoma"/>
            <family val="2"/>
          </rPr>
          <t xml:space="preserve">19/10/2011 </t>
        </r>
        <r>
          <rPr>
            <sz val="8"/>
            <color indexed="81"/>
            <rFont val="Tahoma"/>
            <family val="2"/>
          </rPr>
          <t xml:space="preserve">Received extension request from Sean Adams.
</t>
        </r>
        <r>
          <rPr>
            <b/>
            <sz val="8"/>
            <color indexed="81"/>
            <rFont val="Tahoma"/>
            <family val="2"/>
          </rPr>
          <t xml:space="preserve">01/11/2011 </t>
        </r>
        <r>
          <rPr>
            <sz val="8"/>
            <color indexed="81"/>
            <rFont val="Tahoma"/>
            <family val="2"/>
          </rPr>
          <t xml:space="preserve">John Furness recommended for approval.
</t>
        </r>
        <r>
          <rPr>
            <b/>
            <sz val="8"/>
            <color indexed="81"/>
            <rFont val="Tahoma"/>
            <family val="2"/>
          </rPr>
          <t xml:space="preserve">02/11/2011 </t>
        </r>
        <r>
          <rPr>
            <sz val="8"/>
            <color indexed="81"/>
            <rFont val="Tahoma"/>
            <family val="2"/>
          </rPr>
          <t xml:space="preserve">Simon Bingham emailed endorsement.
</t>
        </r>
        <r>
          <rPr>
            <b/>
            <sz val="8"/>
            <color indexed="81"/>
            <rFont val="Tahoma"/>
            <family val="2"/>
          </rPr>
          <t xml:space="preserve">08/11/2011 </t>
        </r>
        <r>
          <rPr>
            <sz val="8"/>
            <color indexed="81"/>
            <rFont val="Tahoma"/>
            <family val="2"/>
          </rPr>
          <t xml:space="preserve">Mike van de Worp approved renewal.
</t>
        </r>
        <r>
          <rPr>
            <b/>
            <sz val="8"/>
            <color indexed="81"/>
            <rFont val="Tahoma"/>
            <family val="2"/>
          </rPr>
          <t xml:space="preserve">10/01/2012 </t>
        </r>
        <r>
          <rPr>
            <sz val="8"/>
            <color indexed="81"/>
            <rFont val="Tahoma"/>
            <family val="2"/>
          </rPr>
          <t xml:space="preserve">Expired waiver due to be closed out with the implementation of the CoP.
</t>
        </r>
        <r>
          <rPr>
            <b/>
            <sz val="8"/>
            <color indexed="81"/>
            <rFont val="Tahoma"/>
            <family val="2"/>
          </rPr>
          <t xml:space="preserve">10/01/2012 </t>
        </r>
        <r>
          <rPr>
            <sz val="8"/>
            <color indexed="81"/>
            <rFont val="Tahoma"/>
            <family val="2"/>
          </rPr>
          <t xml:space="preserve">Close out statement from John Furness: "Waiver closed out due to the implementation of the ARTC T&amp;C CoP into NSW".
</t>
        </r>
        <r>
          <rPr>
            <b/>
            <sz val="8"/>
            <color indexed="81"/>
            <rFont val="Tahoma"/>
            <family val="2"/>
          </rPr>
          <t xml:space="preserve">11/01/2012 Approved for close out by Mike van de Worp
</t>
        </r>
      </text>
    </comment>
    <comment ref="B313" authorId="2" shapeId="0" xr:uid="{54D7EF56-5D5C-436D-8560-DC0E343CE3D9}">
      <text>
        <r>
          <rPr>
            <b/>
            <sz val="8"/>
            <color indexed="81"/>
            <rFont val="Tahoma"/>
            <family val="2"/>
          </rPr>
          <t xml:space="preserve">14/05/2010 </t>
        </r>
        <r>
          <rPr>
            <sz val="8"/>
            <color indexed="81"/>
            <rFont val="Tahoma"/>
            <family val="2"/>
          </rPr>
          <t xml:space="preserve">Number assigned to waiver prepared by Kimani Gitau for track fault management to CoP on NSW section of Benalla to Oaklands line
</t>
        </r>
        <r>
          <rPr>
            <b/>
            <sz val="8"/>
            <color indexed="81"/>
            <rFont val="Tahoma"/>
            <family val="2"/>
          </rPr>
          <t>21/05/2010</t>
        </r>
        <r>
          <rPr>
            <sz val="8"/>
            <color indexed="81"/>
            <rFont val="Tahoma"/>
            <family val="2"/>
          </rPr>
          <t xml:space="preserve"> Waiver submitted by Hassan. Submitted to John Furness 24/5/2010 for approval
</t>
        </r>
        <r>
          <rPr>
            <b/>
            <sz val="8"/>
            <color indexed="81"/>
            <rFont val="Tahoma"/>
            <family val="2"/>
          </rPr>
          <t xml:space="preserve">12/07/2010 </t>
        </r>
        <r>
          <rPr>
            <sz val="8"/>
            <color indexed="81"/>
            <rFont val="Tahoma"/>
            <family val="2"/>
          </rPr>
          <t xml:space="preserve">Approved by John Furness. Submitted to Rob Rath for config management sign off
</t>
        </r>
        <r>
          <rPr>
            <b/>
            <sz val="8"/>
            <color indexed="81"/>
            <rFont val="Tahoma"/>
            <family val="2"/>
          </rPr>
          <t>14/06/2011</t>
        </r>
        <r>
          <rPr>
            <sz val="8"/>
            <color indexed="81"/>
            <rFont val="Tahoma"/>
            <family val="2"/>
          </rPr>
          <t xml:space="preserve"> Kimani Gitau emailed to request that waivers 700/TR/140510/275, 700/TR/140510/276 &amp; 700/SG/140510/214. Advised Kimani that all waiver renewals must be submitted on EWAF EGP0201F-01 with Risk Assessment attached and DM Endorsement. Also that the last waiver was never actually progressed beyond 'Awaiting'. Kimani advised that extensive RA already done (on Ingenia template done in July 2010) for these so advised Kimani that will run this past John Furness as to whether this can be accepted for the RA component of the renewals. 
</t>
        </r>
        <r>
          <rPr>
            <b/>
            <sz val="8"/>
            <color indexed="81"/>
            <rFont val="Tahoma"/>
            <family val="2"/>
          </rPr>
          <t xml:space="preserve">16/06/2011 </t>
        </r>
        <r>
          <rPr>
            <sz val="8"/>
            <color indexed="81"/>
            <rFont val="Tahoma"/>
            <family val="2"/>
          </rPr>
          <t xml:space="preserve">Advised Kimani (cc: Joy Gleeson) that waivers can be renewed to whatever end date they like, but must use ARTC Risk Assessment template and submit with new EWAF's.
</t>
        </r>
        <r>
          <rPr>
            <b/>
            <sz val="8"/>
            <color indexed="81"/>
            <rFont val="Tahoma"/>
            <family val="2"/>
          </rPr>
          <t>05/10/2011</t>
        </r>
        <r>
          <rPr>
            <sz val="8"/>
            <color indexed="81"/>
            <rFont val="Tahoma"/>
            <family val="2"/>
          </rPr>
          <t xml:space="preserve"> Emailed Jason Walsh (cc: Simon Bingham) for close out statement on expired waivers 700/TR/140510/276 &amp; 150/TR/280610/277.
</t>
        </r>
        <r>
          <rPr>
            <b/>
            <sz val="8"/>
            <color indexed="81"/>
            <rFont val="Tahoma"/>
            <family val="2"/>
          </rPr>
          <t xml:space="preserve">19/10/2011 </t>
        </r>
        <r>
          <rPr>
            <sz val="8"/>
            <color indexed="81"/>
            <rFont val="Tahoma"/>
            <family val="2"/>
          </rPr>
          <t xml:space="preserve">Sean Adams emailed extension request. 
</t>
        </r>
        <r>
          <rPr>
            <b/>
            <sz val="8"/>
            <color indexed="81"/>
            <rFont val="Tahoma"/>
            <family val="2"/>
          </rPr>
          <t xml:space="preserve">01/11/2011 </t>
        </r>
        <r>
          <rPr>
            <sz val="8"/>
            <color indexed="81"/>
            <rFont val="Tahoma"/>
            <family val="2"/>
          </rPr>
          <t xml:space="preserve">John Furness recommended for approval.
</t>
        </r>
        <r>
          <rPr>
            <b/>
            <sz val="8"/>
            <color indexed="81"/>
            <rFont val="Tahoma"/>
            <family val="2"/>
          </rPr>
          <t xml:space="preserve">02/11/2011 </t>
        </r>
        <r>
          <rPr>
            <sz val="8"/>
            <color indexed="81"/>
            <rFont val="Tahoma"/>
            <family val="2"/>
          </rPr>
          <t xml:space="preserve">Received Simon Bingham's endorsement via email.
</t>
        </r>
        <r>
          <rPr>
            <b/>
            <sz val="8"/>
            <color indexed="81"/>
            <rFont val="Tahoma"/>
            <family val="2"/>
          </rPr>
          <t xml:space="preserve">15/11/2011 </t>
        </r>
        <r>
          <rPr>
            <sz val="8"/>
            <color indexed="81"/>
            <rFont val="Tahoma"/>
            <family val="2"/>
          </rPr>
          <t xml:space="preserve">Mike van de Worp approved renewal.
</t>
        </r>
        <r>
          <rPr>
            <b/>
            <sz val="8"/>
            <color indexed="81"/>
            <rFont val="Tahoma"/>
            <family val="2"/>
          </rPr>
          <t xml:space="preserve">10/01/2012 </t>
        </r>
        <r>
          <rPr>
            <sz val="8"/>
            <color indexed="81"/>
            <rFont val="Tahoma"/>
            <family val="2"/>
          </rPr>
          <t xml:space="preserve">Expired waiver due to be closed out with implementation of the CoP.
</t>
        </r>
        <r>
          <rPr>
            <b/>
            <sz val="8"/>
            <color indexed="81"/>
            <rFont val="Tahoma"/>
            <family val="2"/>
          </rPr>
          <t>10/01/2012</t>
        </r>
        <r>
          <rPr>
            <sz val="8"/>
            <color indexed="81"/>
            <rFont val="Tahoma"/>
            <family val="2"/>
          </rPr>
          <t xml:space="preserve"> Close out statement from John Furness: "Waiver closed out due to the implementation of the ARTC T&amp;C CoP into NSW".
</t>
        </r>
        <r>
          <rPr>
            <b/>
            <sz val="8"/>
            <color indexed="81"/>
            <rFont val="Tahoma"/>
            <family val="2"/>
          </rPr>
          <t>11/01/2012 Approved for close out by Mike van de Worp</t>
        </r>
      </text>
    </comment>
    <comment ref="B314" authorId="2" shapeId="0" xr:uid="{24C579C7-8346-4A76-A559-BBF11B481ED4}">
      <text>
        <r>
          <rPr>
            <b/>
            <sz val="8"/>
            <color indexed="81"/>
            <rFont val="Tahoma"/>
            <family val="2"/>
          </rPr>
          <t xml:space="preserve">28/06/2010 </t>
        </r>
        <r>
          <rPr>
            <sz val="8"/>
            <color indexed="81"/>
            <rFont val="Tahoma"/>
            <family val="2"/>
          </rPr>
          <t xml:space="preserve">Number requested by Ken Ong for Benalla loop - it is predominately straight track and there is the opportunity to reduce the number of stressing modules through the loop from 6 to 3 using track rollers.  
</t>
        </r>
        <r>
          <rPr>
            <b/>
            <sz val="8"/>
            <color indexed="81"/>
            <rFont val="Tahoma"/>
            <family val="2"/>
          </rPr>
          <t xml:space="preserve">25/07/2013 </t>
        </r>
        <r>
          <rPr>
            <sz val="8"/>
            <color indexed="81"/>
            <rFont val="Tahoma"/>
            <family val="2"/>
          </rPr>
          <t>Status changed from 'Awaiting' to 'Not Required'</t>
        </r>
      </text>
    </comment>
    <comment ref="B315" authorId="2" shapeId="0" xr:uid="{AD0BE17A-DEFA-4145-88C7-1661EE8EA9D9}">
      <text>
        <r>
          <rPr>
            <b/>
            <sz val="8"/>
            <color indexed="81"/>
            <rFont val="Tahoma"/>
            <family val="2"/>
          </rPr>
          <t xml:space="preserve">20/07/2010 </t>
        </r>
        <r>
          <rPr>
            <sz val="8"/>
            <color indexed="81"/>
            <rFont val="Tahoma"/>
            <family val="2"/>
          </rPr>
          <t>Approved by John Furness however cannot be issued until endorsement received from Clinton Crump.</t>
        </r>
        <r>
          <rPr>
            <b/>
            <sz val="8"/>
            <color indexed="81"/>
            <rFont val="Tahoma"/>
            <family val="2"/>
          </rPr>
          <t xml:space="preserve">
23/07/2010 </t>
        </r>
        <r>
          <rPr>
            <sz val="8"/>
            <color indexed="81"/>
            <rFont val="Tahoma"/>
            <family val="2"/>
          </rPr>
          <t xml:space="preserve">Clinton Crump endorsed waiver. Tim Calver notified those concerned but ETN-01-07 still being updated so cannot be issued officially until this is completed. Awaiting revised ETN-01-07 and forms
</t>
        </r>
        <r>
          <rPr>
            <b/>
            <sz val="8"/>
            <color indexed="81"/>
            <rFont val="Tahoma"/>
            <family val="2"/>
          </rPr>
          <t>27/10/2010</t>
        </r>
        <r>
          <rPr>
            <sz val="8"/>
            <color indexed="81"/>
            <rFont val="Tahoma"/>
            <family val="2"/>
          </rPr>
          <t xml:space="preserve"> Waiver 900/TR/270808/192 which is being renewed uses ETN-01-07. If it changes for this waiver it may need to be updated for 900/TR/270808/192 too.</t>
        </r>
        <r>
          <rPr>
            <b/>
            <sz val="8"/>
            <color indexed="81"/>
            <rFont val="Tahoma"/>
            <family val="2"/>
          </rPr>
          <t xml:space="preserve">
18/01/2012 </t>
        </r>
        <r>
          <rPr>
            <sz val="8"/>
            <color indexed="81"/>
            <rFont val="Tahoma"/>
            <family val="2"/>
          </rPr>
          <t xml:space="preserve">Carol South submitted altered EWAF to Bob Taylor for his review and further advice.
</t>
        </r>
        <r>
          <rPr>
            <b/>
            <sz val="8"/>
            <color indexed="81"/>
            <rFont val="Tahoma"/>
            <family val="2"/>
          </rPr>
          <t xml:space="preserve">14/08/2012 </t>
        </r>
        <r>
          <rPr>
            <sz val="8"/>
            <color indexed="81"/>
            <rFont val="Tahoma"/>
            <family val="2"/>
          </rPr>
          <t xml:space="preserve">Kandiah Nithiyananthan is person that will be responsible for all waivers within the Hunter Valley Corridor.
</t>
        </r>
        <r>
          <rPr>
            <b/>
            <sz val="8"/>
            <color indexed="81"/>
            <rFont val="Tahoma"/>
            <family val="2"/>
          </rPr>
          <t xml:space="preserve">4/01/2013 </t>
        </r>
        <r>
          <rPr>
            <sz val="8"/>
            <color indexed="81"/>
            <rFont val="Tahoma"/>
            <family val="2"/>
          </rPr>
          <t xml:space="preserve">Emailed John Furness to check waiver approval conditions met and whether this expired waiver should be recommended for close out.
</t>
        </r>
        <r>
          <rPr>
            <b/>
            <sz val="8"/>
            <color indexed="81"/>
            <rFont val="Tahoma"/>
            <family val="2"/>
          </rPr>
          <t xml:space="preserve">4/03/2013 </t>
        </r>
        <r>
          <rPr>
            <sz val="8"/>
            <color indexed="81"/>
            <rFont val="Tahoma"/>
            <family val="2"/>
          </rPr>
          <t xml:space="preserve">Sent follow up email toJohn Furness re: close out?
</t>
        </r>
        <r>
          <rPr>
            <b/>
            <sz val="8"/>
            <color indexed="81"/>
            <rFont val="Tahoma"/>
            <family val="2"/>
          </rPr>
          <t xml:space="preserve">6/03/2013 </t>
        </r>
        <r>
          <rPr>
            <sz val="8"/>
            <color indexed="81"/>
            <rFont val="Tahoma"/>
            <family val="2"/>
          </rPr>
          <t>Scott Chapman confirmed waiver can be closed as HV is adjusting all installed rail to 38 +/- 5 as per standards.</t>
        </r>
      </text>
    </comment>
    <comment ref="B316" authorId="4" shapeId="0" xr:uid="{B810EDA2-DB54-4C66-A8AD-04CF64DEDC8C}">
      <text>
        <r>
          <rPr>
            <b/>
            <sz val="8"/>
            <color indexed="81"/>
            <rFont val="Tahoma"/>
            <family val="2"/>
          </rPr>
          <t xml:space="preserve">01/02/2012 </t>
        </r>
        <r>
          <rPr>
            <sz val="8"/>
            <color indexed="81"/>
            <rFont val="Tahoma"/>
            <family val="2"/>
          </rPr>
          <t>Close out statement: CRN no longer managed by ARTC effective 15 January 2012</t>
        </r>
      </text>
    </comment>
    <comment ref="B317" authorId="2" shapeId="0" xr:uid="{794B3E35-D68F-4B05-892E-D07082202642}">
      <text>
        <r>
          <rPr>
            <b/>
            <sz val="8"/>
            <color indexed="81"/>
            <rFont val="Tahoma"/>
            <family val="2"/>
          </rPr>
          <t xml:space="preserve">17/08/2010 </t>
        </r>
        <r>
          <rPr>
            <sz val="8"/>
            <color indexed="81"/>
            <rFont val="Tahoma"/>
            <family val="2"/>
          </rPr>
          <t xml:space="preserve">Number requested by Trevor Watkins for turnout welding
</t>
        </r>
        <r>
          <rPr>
            <b/>
            <sz val="8"/>
            <color indexed="81"/>
            <rFont val="Tahoma"/>
            <family val="2"/>
          </rPr>
          <t xml:space="preserve">18/11/2011 </t>
        </r>
        <r>
          <rPr>
            <sz val="8"/>
            <color indexed="81"/>
            <rFont val="Tahoma"/>
            <family val="2"/>
          </rPr>
          <t xml:space="preserve">Trevor Watkins advised waiver not required - Audit #1384 closed out.
</t>
        </r>
      </text>
    </comment>
    <comment ref="B318" authorId="2" shapeId="0" xr:uid="{ACB32FD8-47F5-4A3F-89B8-270E39052190}">
      <text>
        <r>
          <rPr>
            <b/>
            <sz val="8"/>
            <color indexed="81"/>
            <rFont val="Tahoma"/>
            <family val="2"/>
          </rPr>
          <t xml:space="preserve">23/08/2010 </t>
        </r>
        <r>
          <rPr>
            <sz val="8"/>
            <color indexed="81"/>
            <rFont val="Tahoma"/>
            <family val="2"/>
          </rPr>
          <t xml:space="preserve">Number requested by Trevor Watkins for Anchoring on CRN
</t>
        </r>
        <r>
          <rPr>
            <b/>
            <sz val="8"/>
            <color indexed="81"/>
            <rFont val="Tahoma"/>
            <family val="2"/>
          </rPr>
          <t xml:space="preserve">18/11/2011 </t>
        </r>
        <r>
          <rPr>
            <sz val="8"/>
            <color indexed="81"/>
            <rFont val="Tahoma"/>
            <family val="2"/>
          </rPr>
          <t>Trevor Watkins advised waiver not required - Audit #1384 closed out.</t>
        </r>
      </text>
    </comment>
    <comment ref="B319" authorId="2" shapeId="0" xr:uid="{4EA42A10-5319-48A3-AE43-629350EA48ED}">
      <text>
        <r>
          <rPr>
            <b/>
            <sz val="8"/>
            <color indexed="81"/>
            <rFont val="Tahoma"/>
            <family val="2"/>
          </rPr>
          <t xml:space="preserve">20/1/2011 </t>
        </r>
        <r>
          <rPr>
            <sz val="8"/>
            <color indexed="81"/>
            <rFont val="Tahoma"/>
            <family val="2"/>
          </rPr>
          <t xml:space="preserve">Trevor Watkins requested close out of this waiver as it has been decided that a single neutral temp of 35 deg C will be applied across the CRIA network. Returned the waiver to Trevor asking him to completed seftion 12.1 and return with Scott Chapman's signature. 
</t>
        </r>
        <r>
          <rPr>
            <b/>
            <sz val="8"/>
            <color indexed="81"/>
            <rFont val="Tahoma"/>
            <family val="2"/>
          </rPr>
          <t xml:space="preserve">28/1/2011 </t>
        </r>
        <r>
          <rPr>
            <sz val="8"/>
            <color indexed="81"/>
            <rFont val="Tahoma"/>
            <family val="2"/>
          </rPr>
          <t xml:space="preserve">Close out received from Trevor Watkins/Scott Chapman 24/1/11/. Submitted to John Furness for authorisation today
</t>
        </r>
        <r>
          <rPr>
            <b/>
            <sz val="8"/>
            <color indexed="81"/>
            <rFont val="Tahoma"/>
            <family val="2"/>
          </rPr>
          <t>31/1/2011 Waiver closed - It has been decided that a single neutral temperature of 35 deg C will be applied across the CRIA network</t>
        </r>
      </text>
    </comment>
    <comment ref="B320" authorId="2" shapeId="0" xr:uid="{61C75EFC-B78D-4644-9164-027EB344293B}">
      <text>
        <r>
          <rPr>
            <b/>
            <sz val="8"/>
            <color indexed="81"/>
            <rFont val="Tahoma"/>
            <family val="2"/>
          </rPr>
          <t>26/10/2010 Approved with conditions. DM acceptance of conditions not requested as the conditions are the same as the purpose of the waiver.
7/04/2011 John Ogilvy signed EWAF for closeout with comments "Waiver conditions under review" - John Furness signed to close out waiver.</t>
        </r>
      </text>
    </comment>
    <comment ref="B321" authorId="2" shapeId="0" xr:uid="{8D25FB1B-AC20-4447-98C9-A338ABC8A92A}">
      <text>
        <r>
          <rPr>
            <b/>
            <sz val="8"/>
            <color indexed="81"/>
            <rFont val="Tahoma"/>
            <family val="2"/>
          </rPr>
          <t xml:space="preserve">14/09/2010 </t>
        </r>
        <r>
          <rPr>
            <sz val="8"/>
            <color indexed="81"/>
            <rFont val="Tahoma"/>
            <family val="2"/>
          </rPr>
          <t xml:space="preserve">Number requested by Gunaratnam Jayakumar for Raising Check rails above running rail on 119 and 120 crossovers at Port Waratah 
</t>
        </r>
        <r>
          <rPr>
            <b/>
            <sz val="8"/>
            <color indexed="81"/>
            <rFont val="Tahoma"/>
            <family val="2"/>
          </rPr>
          <t xml:space="preserve">15/09/2010 </t>
        </r>
        <r>
          <rPr>
            <sz val="8"/>
            <color indexed="81"/>
            <rFont val="Tahoma"/>
            <family val="2"/>
          </rPr>
          <t xml:space="preserve">Waiver received from Jay. Forwarded to Lloyd Silver for review prior to sign off by Mark Skanes
</t>
        </r>
        <r>
          <rPr>
            <b/>
            <sz val="8"/>
            <color indexed="81"/>
            <rFont val="Tahoma"/>
            <family val="2"/>
          </rPr>
          <t xml:space="preserve">16/09/2010 </t>
        </r>
        <r>
          <rPr>
            <sz val="8"/>
            <color indexed="81"/>
            <rFont val="Tahoma"/>
            <family val="2"/>
          </rPr>
          <t xml:space="preserve">Lloyd responded to say the waiver was ok. Submitted to MS for signature
</t>
        </r>
        <r>
          <rPr>
            <b/>
            <sz val="8"/>
            <color indexed="81"/>
            <rFont val="Tahoma"/>
            <family val="2"/>
          </rPr>
          <t xml:space="preserve">16/09/2010 </t>
        </r>
        <r>
          <rPr>
            <sz val="8"/>
            <color indexed="81"/>
            <rFont val="Tahoma"/>
            <family val="2"/>
          </rPr>
          <t xml:space="preserve">Mark reviewed waiver but asked exactly what standard was being raised? Lloyd to discuss with Clinton.
</t>
        </r>
        <r>
          <rPr>
            <b/>
            <sz val="8"/>
            <color indexed="81"/>
            <rFont val="Tahoma"/>
            <family val="2"/>
          </rPr>
          <t xml:space="preserve">17/09/2010 </t>
        </r>
        <r>
          <rPr>
            <sz val="8"/>
            <color indexed="81"/>
            <rFont val="Tahoma"/>
            <family val="2"/>
          </rPr>
          <t>Lloyd Silver and Ross Gill reviewed waiver and determined that raising the checkrail 25mm above the running rail is within the permanent infringement limits of BDS 12 which allows 38mm. Emailed Jay and Clinton saying it has been determined that this waiver is Not Required.</t>
        </r>
      </text>
    </comment>
    <comment ref="B322" authorId="2" shapeId="0" xr:uid="{00FCF7B3-73A8-44D3-B7F8-183994CDEDD4}">
      <text>
        <r>
          <rPr>
            <b/>
            <sz val="8"/>
            <color indexed="81"/>
            <rFont val="Tahoma"/>
            <family val="2"/>
          </rPr>
          <t xml:space="preserve">20/09/2010 </t>
        </r>
        <r>
          <rPr>
            <sz val="8"/>
            <color indexed="81"/>
            <rFont val="Tahoma"/>
            <family val="2"/>
          </rPr>
          <t xml:space="preserve">Number requested by Trevor Watkins for 250m adjust length
</t>
        </r>
        <r>
          <rPr>
            <b/>
            <sz val="8"/>
            <color indexed="81"/>
            <rFont val="Tahoma"/>
            <family val="2"/>
          </rPr>
          <t>18/11/2011</t>
        </r>
        <r>
          <rPr>
            <sz val="8"/>
            <color indexed="81"/>
            <rFont val="Tahoma"/>
            <family val="2"/>
          </rPr>
          <t xml:space="preserve"> Trevor Watkins advised waiver not required - Audit #1384 closed out.</t>
        </r>
      </text>
    </comment>
    <comment ref="B323" authorId="7" shapeId="0" xr:uid="{A5E47195-8721-452B-92B9-1B64046299DE}">
      <text>
        <r>
          <rPr>
            <b/>
            <sz val="8"/>
            <color indexed="81"/>
            <rFont val="Tahoma"/>
            <family val="2"/>
          </rPr>
          <t xml:space="preserve">29/09/10 </t>
        </r>
        <r>
          <rPr>
            <sz val="8"/>
            <color indexed="81"/>
            <rFont val="Tahoma"/>
            <family val="2"/>
          </rPr>
          <t xml:space="preserve">Neil Sheedy requested for Standard 2011. Speed Excess prioritisation.
</t>
        </r>
        <r>
          <rPr>
            <b/>
            <sz val="8"/>
            <color indexed="81"/>
            <rFont val="Tahoma"/>
            <family val="2"/>
          </rPr>
          <t xml:space="preserve">01/10/10 </t>
        </r>
        <r>
          <rPr>
            <sz val="8"/>
            <color indexed="81"/>
            <rFont val="Tahoma"/>
            <family val="2"/>
          </rPr>
          <t xml:space="preserve">- Waiver form endorsed by Stephen Fleck (Originator) and approved by JF anf Rob Rath. All paperwork attached with waiver form.
</t>
        </r>
        <r>
          <rPr>
            <b/>
            <sz val="8"/>
            <color indexed="81"/>
            <rFont val="Tahoma"/>
            <family val="2"/>
          </rPr>
          <t xml:space="preserve">05/10/10 </t>
        </r>
        <r>
          <rPr>
            <sz val="8"/>
            <color indexed="81"/>
            <rFont val="Tahoma"/>
            <family val="2"/>
          </rPr>
          <t xml:space="preserve">JF updated EWAFr after Engineering Document Update had been sent through. JF Signed on behalf of Stephen Fleck.
</t>
        </r>
        <r>
          <rPr>
            <b/>
            <sz val="8"/>
            <color indexed="81"/>
            <rFont val="Tahoma"/>
            <family val="2"/>
          </rPr>
          <t xml:space="preserve">14/10/2010 </t>
        </r>
        <r>
          <rPr>
            <sz val="8"/>
            <color indexed="81"/>
            <rFont val="Tahoma"/>
            <family val="2"/>
          </rPr>
          <t xml:space="preserve">John Furness provided revised risk assessment with changed context
</t>
        </r>
        <r>
          <rPr>
            <b/>
            <sz val="8"/>
            <color indexed="81"/>
            <rFont val="Tahoma"/>
            <family val="2"/>
          </rPr>
          <t>6/12/2010</t>
        </r>
        <r>
          <rPr>
            <sz val="8"/>
            <color indexed="81"/>
            <rFont val="Tahoma"/>
            <family val="2"/>
          </rPr>
          <t xml:space="preserve"> Waiver closed. All certified and re-categorised and recorded within works management system.</t>
        </r>
      </text>
    </comment>
    <comment ref="B324" authorId="2" shapeId="0" xr:uid="{953EB561-234B-4673-851D-F1A51A8DE140}">
      <text>
        <r>
          <rPr>
            <b/>
            <sz val="8"/>
            <color indexed="81"/>
            <rFont val="Tahoma"/>
            <family val="2"/>
          </rPr>
          <t xml:space="preserve">6/12/2010 </t>
        </r>
        <r>
          <rPr>
            <sz val="8"/>
            <color indexed="81"/>
            <rFont val="Tahoma"/>
            <family val="2"/>
          </rPr>
          <t xml:space="preserve">Hassan chased Graeme Robinson for renewal or close out. Graeme confirmed they are trialling the impact of extending zero toe load clips progressively further away from the switch in an effort to improve it performance for future longwalls. Need to extend it to 22//1/2011. Hassan asked Graeme to complete renewal form. 
</t>
        </r>
        <r>
          <rPr>
            <b/>
            <sz val="8"/>
            <color indexed="81"/>
            <rFont val="Tahoma"/>
            <family val="2"/>
          </rPr>
          <t xml:space="preserve">11/1/2011 </t>
        </r>
        <r>
          <rPr>
            <sz val="8"/>
            <color indexed="81"/>
            <rFont val="Tahoma"/>
            <family val="2"/>
          </rPr>
          <t xml:space="preserve">Graeme Robinson emailed 25/12/2010 with renewal however form was blank. Hassan emailed Graeme asking him to complete renewal form.
</t>
        </r>
        <r>
          <rPr>
            <b/>
            <sz val="8"/>
            <color indexed="81"/>
            <rFont val="Tahoma"/>
            <family val="2"/>
          </rPr>
          <t xml:space="preserve">14/1/2011 </t>
        </r>
        <r>
          <rPr>
            <sz val="8"/>
            <color indexed="81"/>
            <rFont val="Tahoma"/>
            <family val="2"/>
          </rPr>
          <t xml:space="preserve">Emailed Graeme Robinson asking him to complete a renewal form which will need to be endorsed by Stephen Fleck and risk assessment revisited. Unable to just change the date without following the procedure. 
</t>
        </r>
        <r>
          <rPr>
            <b/>
            <sz val="8"/>
            <color indexed="81"/>
            <rFont val="Tahoma"/>
            <family val="2"/>
          </rPr>
          <t xml:space="preserve">17/1/2011 </t>
        </r>
        <r>
          <rPr>
            <sz val="8"/>
            <color indexed="81"/>
            <rFont val="Tahoma"/>
            <family val="2"/>
          </rPr>
          <t xml:space="preserve">Hassan unsure if Graeme will submit renewal as mega possession is planned for 22-24 January which is so close. Graeme also indicated that it wouldn't be progressing to type approval so this will need to be closed out and the switch removed
</t>
        </r>
        <r>
          <rPr>
            <b/>
            <sz val="8"/>
            <color indexed="81"/>
            <rFont val="Tahoma"/>
            <family val="2"/>
          </rPr>
          <t xml:space="preserve">1/2/2011 </t>
        </r>
        <r>
          <rPr>
            <sz val="8"/>
            <color indexed="81"/>
            <rFont val="Tahoma"/>
            <family val="2"/>
          </rPr>
          <t xml:space="preserve">Revised type approval for Track Expansion Switch issued today which states that Type 4 expansion switch is under trial by this waiver. Graeme Robinson confirmed that this waiver needs to be extended as the trial needs to continue as some minor modifications have been made to the switch. Graeme will submit a waiver renewal request.  
</t>
        </r>
        <r>
          <rPr>
            <b/>
            <sz val="8"/>
            <color indexed="81"/>
            <rFont val="Tahoma"/>
            <family val="2"/>
          </rPr>
          <t xml:space="preserve">1/3/2011 </t>
        </r>
        <r>
          <rPr>
            <sz val="8"/>
            <color indexed="81"/>
            <rFont val="Tahoma"/>
            <family val="2"/>
          </rPr>
          <t xml:space="preserve">Waiver renewal endorsed by Simon Bingham. Forwarded to John Furness for recommendation.
</t>
        </r>
        <r>
          <rPr>
            <b/>
            <sz val="8"/>
            <color indexed="81"/>
            <rFont val="Tahoma"/>
            <family val="2"/>
          </rPr>
          <t xml:space="preserve">3/3/2011 </t>
        </r>
        <r>
          <rPr>
            <sz val="8"/>
            <color indexed="81"/>
            <rFont val="Tahoma"/>
            <family val="2"/>
          </rPr>
          <t xml:space="preserve">Waiver renewed from 1/1/2011 to 30/6/2011. Approved but final extension. Type approval to be completed by 30/6/2011
</t>
        </r>
        <r>
          <rPr>
            <b/>
            <sz val="8"/>
            <color indexed="81"/>
            <rFont val="Tahoma"/>
            <family val="2"/>
          </rPr>
          <t xml:space="preserve">30/06/2011 </t>
        </r>
        <r>
          <rPr>
            <sz val="8"/>
            <color indexed="81"/>
            <rFont val="Tahoma"/>
            <family val="2"/>
          </rPr>
          <t xml:space="preserve">Graeme Robinson from Hyder Consulting contacted ARTC to discuss renewing waiver for a short period of time until the Type Approval can be finalised as Alan Polard who is familiar with these switches is on leave until 7 July. 
</t>
        </r>
        <r>
          <rPr>
            <b/>
            <sz val="8"/>
            <color indexed="81"/>
            <rFont val="Tahoma"/>
            <family val="2"/>
          </rPr>
          <t xml:space="preserve">4/07/2011 </t>
        </r>
        <r>
          <rPr>
            <sz val="8"/>
            <color indexed="81"/>
            <rFont val="Tahoma"/>
            <family val="2"/>
          </rPr>
          <t xml:space="preserve">John Furness advised they should apply for 2 months renewal on waiver to allow for time to process Type Approval etc - emailed this to Graeme Robinson to prepare EWAF and docs
</t>
        </r>
        <r>
          <rPr>
            <b/>
            <sz val="8"/>
            <color indexed="81"/>
            <rFont val="Tahoma"/>
            <family val="2"/>
          </rPr>
          <t xml:space="preserve">7/07/2011 </t>
        </r>
        <r>
          <rPr>
            <sz val="8"/>
            <color indexed="81"/>
            <rFont val="Tahoma"/>
            <family val="2"/>
          </rPr>
          <t xml:space="preserve">Richard Morrissey (Senior Rail Engineer - GHD) provided EWAF and cover letter for renewal of waiver until type approval is complete. EWAF has not been signed by ARTC endorsement authority (Simon Bingham for NS) and no Risk Assessment attached.
</t>
        </r>
        <r>
          <rPr>
            <b/>
            <sz val="8"/>
            <color indexed="81"/>
            <rFont val="Tahoma"/>
            <family val="2"/>
          </rPr>
          <t xml:space="preserve">13/07/2011 </t>
        </r>
        <r>
          <rPr>
            <sz val="8"/>
            <color indexed="81"/>
            <rFont val="Tahoma"/>
            <family val="2"/>
          </rPr>
          <t xml:space="preserve">Emailed Richard Morrissey and Graeme Robinson that EWAF not signed by ARTC DM and also no Risk Assessment attached but given that Alan Pollard (that can complete the TA) should be back from leave now, to please pursue Type Approval rather than continuing with waiver application. 
Richard returned RA plus updates and will seek endorsement signature from Simon Bingham.
</t>
        </r>
        <r>
          <rPr>
            <b/>
            <sz val="8"/>
            <color indexed="81"/>
            <rFont val="Tahoma"/>
            <family val="2"/>
          </rPr>
          <t xml:space="preserve">25/07/2011 </t>
        </r>
        <r>
          <rPr>
            <sz val="8"/>
            <color indexed="81"/>
            <rFont val="Tahoma"/>
            <family val="2"/>
          </rPr>
          <t xml:space="preserve">Received endorsement from Simon Bingham through Richard Morrissey.
</t>
        </r>
        <r>
          <rPr>
            <b/>
            <sz val="8"/>
            <color indexed="81"/>
            <rFont val="Tahoma"/>
            <family val="2"/>
          </rPr>
          <t xml:space="preserve">01/08/2011 </t>
        </r>
        <r>
          <rPr>
            <sz val="8"/>
            <color indexed="81"/>
            <rFont val="Tahoma"/>
            <family val="2"/>
          </rPr>
          <t xml:space="preserve">John Furness cannot recommend for approval as no waivers can now be approved for TA's. 
</t>
        </r>
        <r>
          <rPr>
            <b/>
            <sz val="8"/>
            <color indexed="81"/>
            <rFont val="Tahoma"/>
            <family val="2"/>
          </rPr>
          <t xml:space="preserve">03/08/2011 </t>
        </r>
        <r>
          <rPr>
            <sz val="8"/>
            <color indexed="81"/>
            <rFont val="Tahoma"/>
            <family val="2"/>
          </rPr>
          <t xml:space="preserve">Emailed Richard Morrissey (GHD) to follow up on TA docs which were expected end of July...
</t>
        </r>
        <r>
          <rPr>
            <b/>
            <sz val="8"/>
            <color indexed="81"/>
            <rFont val="Tahoma"/>
            <family val="2"/>
          </rPr>
          <t xml:space="preserve">09/08/2011 </t>
        </r>
        <r>
          <rPr>
            <sz val="8"/>
            <color indexed="81"/>
            <rFont val="Tahoma"/>
            <family val="2"/>
          </rPr>
          <t xml:space="preserve"> Received TA docs from Richard Morrissey and will progress with approval asap so waiver can be closed out due to TA.
</t>
        </r>
        <r>
          <rPr>
            <b/>
            <sz val="8"/>
            <color indexed="81"/>
            <rFont val="Tahoma"/>
            <family val="2"/>
          </rPr>
          <t xml:space="preserve">29/08/2011 </t>
        </r>
        <r>
          <rPr>
            <sz val="8"/>
            <color indexed="81"/>
            <rFont val="Tahoma"/>
            <family val="2"/>
          </rPr>
          <t xml:space="preserve">Type Approval 11/9643 completed.
</t>
        </r>
        <r>
          <rPr>
            <b/>
            <sz val="8"/>
            <color indexed="81"/>
            <rFont val="Tahoma"/>
            <family val="2"/>
          </rPr>
          <t xml:space="preserve">07/10/2011 </t>
        </r>
        <r>
          <rPr>
            <sz val="8"/>
            <color indexed="81"/>
            <rFont val="Tahoma"/>
            <family val="2"/>
          </rPr>
          <t xml:space="preserve">Waiver close out approved by Mike van de Worp.
</t>
        </r>
      </text>
    </comment>
    <comment ref="B325" authorId="2" shapeId="0" xr:uid="{0FC3750D-4BC6-4546-834A-EC9DE9D2755D}">
      <text>
        <r>
          <rPr>
            <b/>
            <sz val="8"/>
            <color indexed="81"/>
            <rFont val="Tahoma"/>
            <family val="2"/>
          </rPr>
          <t xml:space="preserve">14/10/2010 </t>
        </r>
        <r>
          <rPr>
            <sz val="8"/>
            <color indexed="81"/>
            <rFont val="Tahoma"/>
            <family val="2"/>
          </rPr>
          <t xml:space="preserve">Number requested by Josh Hartcher for HV - reduce horizontal structural clearance
</t>
        </r>
        <r>
          <rPr>
            <b/>
            <sz val="8"/>
            <color indexed="81"/>
            <rFont val="Tahoma"/>
            <family val="2"/>
          </rPr>
          <t xml:space="preserve">23/10/2010 </t>
        </r>
        <r>
          <rPr>
            <sz val="8"/>
            <color indexed="81"/>
            <rFont val="Tahoma"/>
            <family val="2"/>
          </rPr>
          <t xml:space="preserve">Waiver received and forwarded to Tim Calver for technical review. Project delayed by wet weather and they need this today to keep project on track for commissioning.
</t>
        </r>
        <r>
          <rPr>
            <b/>
            <sz val="8"/>
            <color indexed="81"/>
            <rFont val="Tahoma"/>
            <family val="2"/>
          </rPr>
          <t xml:space="preserve">24/11/2010 </t>
        </r>
        <r>
          <rPr>
            <sz val="8"/>
            <color indexed="81"/>
            <rFont val="Tahoma"/>
            <family val="2"/>
          </rPr>
          <t xml:space="preserve">Greg Watson provided comments from a Rules perspective. 
</t>
        </r>
        <r>
          <rPr>
            <b/>
            <sz val="8"/>
            <color indexed="81"/>
            <rFont val="Tahoma"/>
            <family val="2"/>
          </rPr>
          <t xml:space="preserve">30/11/2010 </t>
        </r>
        <r>
          <rPr>
            <sz val="8"/>
            <color indexed="81"/>
            <rFont val="Tahoma"/>
            <family val="2"/>
          </rPr>
          <t xml:space="preserve">Followed up with Josh Hartcher to determine if this waiver was still required or not. 
</t>
        </r>
        <r>
          <rPr>
            <b/>
            <sz val="8"/>
            <color indexed="81"/>
            <rFont val="Tahoma"/>
            <family val="2"/>
          </rPr>
          <t xml:space="preserve">25/07/2013 </t>
        </r>
        <r>
          <rPr>
            <sz val="8"/>
            <color indexed="81"/>
            <rFont val="Tahoma"/>
            <family val="2"/>
          </rPr>
          <t>Status changed from 'Awaiting' to 'Not Required'</t>
        </r>
      </text>
    </comment>
    <comment ref="B326" authorId="7" shapeId="0" xr:uid="{ABEF6269-07AD-4C67-B69E-9274E9E040CF}">
      <text>
        <r>
          <rPr>
            <b/>
            <sz val="8"/>
            <color indexed="81"/>
            <rFont val="Tahoma"/>
            <family val="2"/>
          </rPr>
          <t>11/04/2011</t>
        </r>
        <r>
          <rPr>
            <sz val="8"/>
            <color indexed="81"/>
            <rFont val="Tahoma"/>
            <family val="2"/>
          </rPr>
          <t xml:space="preserve"> Received EWAF from June Madsen with close out statement "Testing completed" and signed by Stephen Fleck.
</t>
        </r>
        <r>
          <rPr>
            <b/>
            <sz val="8"/>
            <color indexed="81"/>
            <rFont val="Tahoma"/>
            <family val="2"/>
          </rPr>
          <t>20/04/2011</t>
        </r>
        <r>
          <rPr>
            <sz val="8"/>
            <color indexed="81"/>
            <rFont val="Tahoma"/>
            <family val="2"/>
          </rPr>
          <t xml:space="preserve"> John Furness countersigned and waiver closed out.</t>
        </r>
        <r>
          <rPr>
            <b/>
            <sz val="8"/>
            <color indexed="81"/>
            <rFont val="Tahoma"/>
            <family val="2"/>
          </rPr>
          <t xml:space="preserve">
</t>
        </r>
      </text>
    </comment>
    <comment ref="B327" authorId="2" shapeId="0" xr:uid="{ACE8596B-B851-4A24-9FF6-F9AFB111D34F}">
      <text>
        <r>
          <rPr>
            <b/>
            <sz val="8"/>
            <color indexed="81"/>
            <rFont val="Tahoma"/>
            <family val="2"/>
          </rPr>
          <t xml:space="preserve">03/11/2010 </t>
        </r>
        <r>
          <rPr>
            <sz val="8"/>
            <color indexed="81"/>
            <rFont val="Tahoma"/>
            <family val="2"/>
          </rPr>
          <t xml:space="preserve">Number requested by Stephen Angelucci for the Wallerawang to Kandos Branch line. Requesting the change of frequency of detailed walk inspections from 3 monthly to annually. This will be starting from 30/11/10 
</t>
        </r>
        <r>
          <rPr>
            <b/>
            <sz val="8"/>
            <color indexed="81"/>
            <rFont val="Tahoma"/>
            <family val="2"/>
          </rPr>
          <t xml:space="preserve">23/12/2010 </t>
        </r>
        <r>
          <rPr>
            <sz val="8"/>
            <color indexed="81"/>
            <rFont val="Tahoma"/>
            <family val="2"/>
          </rPr>
          <t xml:space="preserve">Waiver submitted by Trevor Watkins. Forwarded to John Furness who will contact Tony Frazer as the Regulator needs to be notified before this waiver can be approved. 
</t>
        </r>
        <r>
          <rPr>
            <b/>
            <sz val="8"/>
            <color indexed="81"/>
            <rFont val="Tahoma"/>
            <family val="2"/>
          </rPr>
          <t>14/1/2011</t>
        </r>
        <r>
          <rPr>
            <sz val="8"/>
            <color indexed="81"/>
            <rFont val="Tahoma"/>
            <family val="2"/>
          </rPr>
          <t xml:space="preserve"> Emailed Tony Frazer asking him to prepare notification to the Regulator. John Furness will then approve the waiver and send it with the notification to the Regulator. Waiver will not come into affect until the end of the required notification period and acceptance by Regulator.
</t>
        </r>
        <r>
          <rPr>
            <b/>
            <sz val="8"/>
            <color indexed="81"/>
            <rFont val="Tahoma"/>
            <family val="2"/>
          </rPr>
          <t xml:space="preserve">17/1/2011 </t>
        </r>
        <r>
          <rPr>
            <sz val="8"/>
            <color indexed="81"/>
            <rFont val="Tahoma"/>
            <family val="2"/>
          </rPr>
          <t xml:space="preserve">Tony Frazer asked Ken Lingabala to look into given termination. 
</t>
        </r>
        <r>
          <rPr>
            <b/>
            <sz val="8"/>
            <color indexed="81"/>
            <rFont val="Tahoma"/>
            <family val="2"/>
          </rPr>
          <t>28/03/201</t>
        </r>
        <r>
          <rPr>
            <sz val="8"/>
            <color indexed="81"/>
            <rFont val="Tahoma"/>
            <family val="2"/>
          </rPr>
          <t xml:space="preserve">1 Waiver submitted by Trevor Watkins. Forwarded to John Furness for approval.
</t>
        </r>
        <r>
          <rPr>
            <b/>
            <sz val="8"/>
            <color indexed="81"/>
            <rFont val="Tahoma"/>
            <family val="2"/>
          </rPr>
          <t xml:space="preserve">19/04/2011 </t>
        </r>
        <r>
          <rPr>
            <sz val="8"/>
            <color indexed="81"/>
            <rFont val="Tahoma"/>
            <family val="2"/>
          </rPr>
          <t xml:space="preserve">Trevor Watkins advised that the EWAF submitted on 28/03 was for a different issue so a new waiver number issued for this most recent submission - CRN/TC/0001.
Trevor also chasing up whether John Furness has received a copy of the Regulator Notification letter from Tony Frazer. 
</t>
        </r>
        <r>
          <rPr>
            <b/>
            <sz val="8"/>
            <color indexed="81"/>
            <rFont val="Tahoma"/>
            <family val="2"/>
          </rPr>
          <t xml:space="preserve">20/04/2011 </t>
        </r>
        <r>
          <rPr>
            <sz val="8"/>
            <color indexed="81"/>
            <rFont val="Tahoma"/>
            <family val="2"/>
          </rPr>
          <t xml:space="preserve">John Furness has not heard anything further from Tony Frazer other than his forwarding to Ken Lingabala on 15/01/2011 to look into it given termination.
Trevor Watkins will follow up with Tony and Ken.
</t>
        </r>
        <r>
          <rPr>
            <b/>
            <sz val="8"/>
            <color indexed="81"/>
            <rFont val="Tahoma"/>
            <family val="2"/>
          </rPr>
          <t>20/04/2011 Email received from Trevor Watkins (cc Ken Lingabala &amp; Scott Chapman) "CRIA does not wish progress this change to the detailed walking Wallerawang to Kandos at this time. Consequently please arrange to change the status of this EWAF 850/TR/031110/290 to Not Required".</t>
        </r>
        <r>
          <rPr>
            <sz val="8"/>
            <color indexed="81"/>
            <rFont val="Tahoma"/>
            <family val="2"/>
          </rPr>
          <t xml:space="preserve">
</t>
        </r>
      </text>
    </comment>
    <comment ref="B328" authorId="2" shapeId="0" xr:uid="{54A1E588-645F-41A7-8989-7BAC31C6BC7B}">
      <text>
        <r>
          <rPr>
            <b/>
            <sz val="8"/>
            <color indexed="81"/>
            <rFont val="Tahoma"/>
            <family val="2"/>
          </rPr>
          <t xml:space="preserve">20/1/2011 </t>
        </r>
        <r>
          <rPr>
            <sz val="8"/>
            <color indexed="81"/>
            <rFont val="Tahoma"/>
            <family val="2"/>
          </rPr>
          <t xml:space="preserve">Waiver Alteration approved. Requested Changes were reworded to clearly state what was being waived. 
</t>
        </r>
        <r>
          <rPr>
            <b/>
            <sz val="8"/>
            <color indexed="81"/>
            <rFont val="Tahoma"/>
            <family val="2"/>
          </rPr>
          <t xml:space="preserve">27/09/2011 </t>
        </r>
        <r>
          <rPr>
            <sz val="8"/>
            <color indexed="81"/>
            <rFont val="Tahoma"/>
            <family val="2"/>
          </rPr>
          <t xml:space="preserve">Matt Hart emailed to advise that waiver has an error on it where it omits this years' summer period (1/11/11 - 31/3/12) even though waiver doesn't expire until 31/12/12. 
</t>
        </r>
        <r>
          <rPr>
            <b/>
            <sz val="8"/>
            <color indexed="81"/>
            <rFont val="Tahoma"/>
            <family val="2"/>
          </rPr>
          <t xml:space="preserve">28/09/2011 </t>
        </r>
        <r>
          <rPr>
            <sz val="8"/>
            <color indexed="81"/>
            <rFont val="Tahoma"/>
            <family val="2"/>
          </rPr>
          <t xml:space="preserve">Waiver form amended to show these dates and sent to Ben Leske for endorsement (then to Peter Micenko for recommendation and Mike van de Worp for approval).
</t>
        </r>
        <r>
          <rPr>
            <b/>
            <sz val="8"/>
            <color indexed="81"/>
            <rFont val="Tahoma"/>
            <family val="2"/>
          </rPr>
          <t xml:space="preserve">07/10/2011 </t>
        </r>
        <r>
          <rPr>
            <sz val="8"/>
            <color indexed="81"/>
            <rFont val="Tahoma"/>
            <family val="2"/>
          </rPr>
          <t xml:space="preserve">Mike van de Worp approved amendment.
</t>
        </r>
        <r>
          <rPr>
            <b/>
            <sz val="8"/>
            <color indexed="81"/>
            <rFont val="Tahoma"/>
            <family val="2"/>
          </rPr>
          <t xml:space="preserve">04/01/2013 </t>
        </r>
        <r>
          <rPr>
            <sz val="8"/>
            <color indexed="81"/>
            <rFont val="Tahoma"/>
            <family val="2"/>
          </rPr>
          <t xml:space="preserve">Emailed Matt Hart re: expired waiver - can it be closed out?  Received confirmation this can be closed out. Requires final approval from Phil Campbell.
</t>
        </r>
        <r>
          <rPr>
            <b/>
            <sz val="8"/>
            <color indexed="81"/>
            <rFont val="Tahoma"/>
            <family val="2"/>
          </rPr>
          <t xml:space="preserve">07/01/2013 </t>
        </r>
        <r>
          <rPr>
            <sz val="8"/>
            <color indexed="81"/>
            <rFont val="Tahoma"/>
            <family val="2"/>
          </rPr>
          <t xml:space="preserve">Phil Campbell approved close out of waiver.
</t>
        </r>
      </text>
    </comment>
    <comment ref="B329" authorId="2" shapeId="0" xr:uid="{7913C55D-7E41-41C4-94C6-B21FF0CC2035}">
      <text>
        <r>
          <rPr>
            <b/>
            <sz val="8"/>
            <color indexed="81"/>
            <rFont val="Tahoma"/>
            <family val="2"/>
          </rPr>
          <t xml:space="preserve">19/11/2010 </t>
        </r>
        <r>
          <rPr>
            <sz val="8"/>
            <color indexed="81"/>
            <rFont val="Tahoma"/>
            <family val="2"/>
          </rPr>
          <t xml:space="preserve">Number requested by Matt Hart/Tim Calver for reduction in ballast shoulder width to ARTC CoP Standard (Parkes to Broken Hill)
</t>
        </r>
        <r>
          <rPr>
            <b/>
            <sz val="8"/>
            <color indexed="81"/>
            <rFont val="Tahoma"/>
            <family val="2"/>
          </rPr>
          <t xml:space="preserve">15/12/2010 </t>
        </r>
        <r>
          <rPr>
            <sz val="8"/>
            <color indexed="81"/>
            <rFont val="Tahoma"/>
            <family val="2"/>
          </rPr>
          <t xml:space="preserve">Waiver approved. </t>
        </r>
        <r>
          <rPr>
            <b/>
            <sz val="8"/>
            <color indexed="81"/>
            <rFont val="Tahoma"/>
            <family val="2"/>
          </rPr>
          <t xml:space="preserve">Note: Following construction phase, waiver 800/TR/010906/039 will cover long term operation of 300 mm shoulder.
30/07/2012 - </t>
        </r>
        <r>
          <rPr>
            <sz val="8"/>
            <color indexed="81"/>
            <rFont val="Tahoma"/>
            <family val="2"/>
          </rPr>
          <t xml:space="preserve">JF and PC to sign off and close out waiver.
</t>
        </r>
        <r>
          <rPr>
            <b/>
            <sz val="8"/>
            <color indexed="81"/>
            <rFont val="Tahoma"/>
            <family val="2"/>
          </rPr>
          <t xml:space="preserve">31/07/2012 </t>
        </r>
        <r>
          <rPr>
            <sz val="8"/>
            <color indexed="81"/>
            <rFont val="Tahoma"/>
            <family val="2"/>
          </rPr>
          <t>- JF and PC signed off - The waiver is now closed. "Introduction of ARTC T&amp;C CoP, Section 4: Ballast, allows ballast shoulder of 300mm</t>
        </r>
      </text>
    </comment>
    <comment ref="B330" authorId="2" shapeId="0" xr:uid="{1CBE7698-E5EF-4410-BEE5-0092B9861BB3}">
      <text>
        <r>
          <rPr>
            <b/>
            <sz val="8"/>
            <color indexed="81"/>
            <rFont val="Tahoma"/>
            <family val="2"/>
          </rPr>
          <t>23/12/2010 Waiver withdrawn, effective immediately, as directed by John Furness.</t>
        </r>
      </text>
    </comment>
    <comment ref="B331" authorId="2" shapeId="0" xr:uid="{7DCACAA6-2332-4B08-BD41-82C1234B3D27}">
      <text>
        <r>
          <rPr>
            <b/>
            <sz val="8"/>
            <color indexed="81"/>
            <rFont val="Tahoma"/>
            <family val="2"/>
          </rPr>
          <t xml:space="preserve">19/11/2010 </t>
        </r>
        <r>
          <rPr>
            <sz val="8"/>
            <color indexed="81"/>
            <rFont val="Tahoma"/>
            <family val="2"/>
          </rPr>
          <t xml:space="preserve">Number requested by Matt Hart/Tim Calver for maximum stressing length using rollers (Parkes to Broken Hill).
</t>
        </r>
        <r>
          <rPr>
            <b/>
            <sz val="8"/>
            <color indexed="81"/>
            <rFont val="Tahoma"/>
            <family val="2"/>
          </rPr>
          <t xml:space="preserve">25/07/2013 </t>
        </r>
        <r>
          <rPr>
            <sz val="8"/>
            <color indexed="81"/>
            <rFont val="Tahoma"/>
            <family val="2"/>
          </rPr>
          <t>Status changed from 'Awaiting' to 'Not Required'</t>
        </r>
      </text>
    </comment>
    <comment ref="B332" authorId="7" shapeId="0" xr:uid="{363DF808-7379-4B59-B8C5-A14FEF4906B8}">
      <text>
        <r>
          <rPr>
            <b/>
            <sz val="8"/>
            <color indexed="81"/>
            <rFont val="Tahoma"/>
            <family val="2"/>
          </rPr>
          <t xml:space="preserve">11/04/2011 </t>
        </r>
        <r>
          <rPr>
            <sz val="8"/>
            <color indexed="81"/>
            <rFont val="Tahoma"/>
            <family val="2"/>
          </rPr>
          <t xml:space="preserve">Received EWAF from June Madsen with close out statement "Testing completed" and signed by Stephen Fleck.
</t>
        </r>
        <r>
          <rPr>
            <b/>
            <sz val="8"/>
            <color indexed="81"/>
            <rFont val="Tahoma"/>
            <family val="2"/>
          </rPr>
          <t>20/04/2011 John Furness countersigned and waiver closed out.</t>
        </r>
        <r>
          <rPr>
            <sz val="8"/>
            <color indexed="81"/>
            <rFont val="Tahoma"/>
            <family val="2"/>
          </rPr>
          <t xml:space="preserve">
</t>
        </r>
      </text>
    </comment>
    <comment ref="B333" authorId="7" shapeId="0" xr:uid="{9825F845-E19E-4FCD-9DED-6261D55F3699}">
      <text>
        <r>
          <rPr>
            <b/>
            <sz val="8"/>
            <color indexed="81"/>
            <rFont val="Tahoma"/>
            <family val="2"/>
          </rPr>
          <t>14/07/2011</t>
        </r>
        <r>
          <rPr>
            <sz val="8"/>
            <color indexed="81"/>
            <rFont val="Tahoma"/>
            <family val="2"/>
          </rPr>
          <t xml:space="preserve"> Given that The Gap to Gunnedah Coal is now part of HV (effective 1 July 2011), the EWAF for renewal of 850/TR/100210/261 is no longer for CRN but for HV. Because 200/TR/261110/296 already exists for the same thing in HV, emailed originator of other waiver Trevor Watkins and originator of this waiver, Gregory Riches to see if ok to cancel the other renewal request and instead update do an alteration to this one to add The Gap to Gunnedah Coal, add RAP-5133 clause 3 as also being waived, and extend to 30/06/2012. If all ok, prepare alteration docs &amp; update RA including confirmation from relevant parties that still current and covers the additonal section as well.
</t>
        </r>
        <r>
          <rPr>
            <b/>
            <sz val="8"/>
            <color indexed="81"/>
            <rFont val="Tahoma"/>
            <family val="2"/>
          </rPr>
          <t xml:space="preserve">15/07/2011 </t>
        </r>
        <r>
          <rPr>
            <sz val="8"/>
            <color indexed="81"/>
            <rFont val="Tahoma"/>
            <family val="2"/>
          </rPr>
          <t xml:space="preserve">Received confirmation from Trevor Watkins that he has no objections to suggestion but needs to be checked by Bob Hamilton. Also await confirmation from Gregory Riches that this is ok.
</t>
        </r>
        <r>
          <rPr>
            <b/>
            <sz val="8"/>
            <color indexed="81"/>
            <rFont val="Tahoma"/>
            <family val="2"/>
          </rPr>
          <t xml:space="preserve">01/08/2011 </t>
        </r>
        <r>
          <rPr>
            <sz val="8"/>
            <color indexed="81"/>
            <rFont val="Tahoma"/>
            <family val="2"/>
          </rPr>
          <t xml:space="preserve">Waiver renewal request from 850/TR/100210/261 which was previously CRN but now HV jurisdiction (effective 1 July 2011) will be merged into an alteration on this existing HV waiver.
</t>
        </r>
        <r>
          <rPr>
            <b/>
            <sz val="8"/>
            <color indexed="81"/>
            <rFont val="Tahoma"/>
            <family val="2"/>
          </rPr>
          <t xml:space="preserve">25/11/2011 </t>
        </r>
        <r>
          <rPr>
            <sz val="8"/>
            <color indexed="81"/>
            <rFont val="Tahoma"/>
            <family val="2"/>
          </rPr>
          <t xml:space="preserve">John Furness confirmed this waiver is to be closed out at expiry (24/12/2011) as CoP will be fully implemented by then.
</t>
        </r>
        <r>
          <rPr>
            <b/>
            <sz val="8"/>
            <color indexed="81"/>
            <rFont val="Tahoma"/>
            <family val="2"/>
          </rPr>
          <t xml:space="preserve">10/01/2012 </t>
        </r>
        <r>
          <rPr>
            <sz val="8"/>
            <color indexed="81"/>
            <rFont val="Tahoma"/>
            <family val="2"/>
          </rPr>
          <t xml:space="preserve">Close out statement from John Furness: "Expired waiver closed out due to the implementation of the ARTC T&amp;C CoP into NSW".
</t>
        </r>
        <r>
          <rPr>
            <b/>
            <sz val="8"/>
            <color indexed="81"/>
            <rFont val="Tahoma"/>
            <family val="2"/>
          </rPr>
          <t>11/01/2012 Approved for close out by Mike van de Worp</t>
        </r>
      </text>
    </comment>
    <comment ref="B334" authorId="2" shapeId="0" xr:uid="{695A2DAE-12DD-4518-82CE-CE47EF29FB6C}">
      <text>
        <r>
          <rPr>
            <b/>
            <sz val="8"/>
            <color indexed="81"/>
            <rFont val="Tahoma"/>
            <family val="2"/>
          </rPr>
          <t xml:space="preserve">1/12/2010 </t>
        </r>
        <r>
          <rPr>
            <sz val="8"/>
            <color indexed="81"/>
            <rFont val="Tahoma"/>
            <family val="2"/>
          </rPr>
          <t xml:space="preserve">Number requested by Alice Weatherford for infringement of structures outline
</t>
        </r>
        <r>
          <rPr>
            <b/>
            <sz val="8"/>
            <color indexed="81"/>
            <rFont val="Tahoma"/>
            <family val="2"/>
          </rPr>
          <t>25/07/2013</t>
        </r>
        <r>
          <rPr>
            <sz val="8"/>
            <color indexed="81"/>
            <rFont val="Tahoma"/>
            <family val="2"/>
          </rPr>
          <t xml:space="preserve"> Status changed from 'Awaiting' to 'Not Required'</t>
        </r>
      </text>
    </comment>
    <comment ref="B335" authorId="6" shapeId="0" xr:uid="{C68E52B4-AB7B-4697-AC5C-10DE68FC23CC}">
      <text>
        <r>
          <rPr>
            <b/>
            <sz val="8"/>
            <color indexed="81"/>
            <rFont val="Tahoma"/>
            <family val="2"/>
          </rPr>
          <t>27/1/2011</t>
        </r>
        <r>
          <rPr>
            <sz val="8"/>
            <color indexed="81"/>
            <rFont val="Tahoma"/>
            <family val="2"/>
          </rPr>
          <t xml:space="preserve"> Number requested by Trevor Watkins for AK Car extended latitude for Gulgong to Merrygoen
</t>
        </r>
        <r>
          <rPr>
            <b/>
            <sz val="8"/>
            <color indexed="81"/>
            <rFont val="Tahoma"/>
            <family val="2"/>
          </rPr>
          <t xml:space="preserve">11/2/2011 </t>
        </r>
        <r>
          <rPr>
            <sz val="8"/>
            <color indexed="81"/>
            <rFont val="Tahoma"/>
            <family val="2"/>
          </rPr>
          <t xml:space="preserve">Waiver submitted by Trevor Watkins. Forwarded to John Furness for approval.
</t>
        </r>
        <r>
          <rPr>
            <b/>
            <sz val="8"/>
            <color indexed="81"/>
            <rFont val="Tahoma"/>
            <family val="2"/>
          </rPr>
          <t xml:space="preserve">14/2/2011 </t>
        </r>
        <r>
          <rPr>
            <sz val="8"/>
            <color indexed="81"/>
            <rFont val="Tahoma"/>
            <family val="2"/>
          </rPr>
          <t xml:space="preserve">John Furness emailed Ben Leske asking for a better risk assessment
</t>
        </r>
        <r>
          <rPr>
            <b/>
            <sz val="8"/>
            <color indexed="81"/>
            <rFont val="Tahoma"/>
            <family val="2"/>
          </rPr>
          <t>30/05/2011</t>
        </r>
        <r>
          <rPr>
            <sz val="8"/>
            <color indexed="81"/>
            <rFont val="Tahoma"/>
            <family val="2"/>
          </rPr>
          <t xml:space="preserve"> Trevor Watkins advised EWAF no longer required to be active, as the AK car recorded Gulgong to Merrygoen line on 27/05/2011
</t>
        </r>
      </text>
    </comment>
    <comment ref="B336" authorId="2" shapeId="0" xr:uid="{4405042D-A3C0-4957-A15F-ECD99633508F}">
      <text>
        <r>
          <rPr>
            <b/>
            <sz val="8"/>
            <color indexed="81"/>
            <rFont val="Tahoma"/>
            <family val="2"/>
          </rPr>
          <t xml:space="preserve">28/1/2011 </t>
        </r>
        <r>
          <rPr>
            <sz val="8"/>
            <color indexed="81"/>
            <rFont val="Tahoma"/>
            <family val="2"/>
          </rPr>
          <t xml:space="preserve">Number requested by Christian Rogers to  allow the temporary installation of 2.5m GIJs between Broken Hill and Coonamia  
</t>
        </r>
        <r>
          <rPr>
            <b/>
            <sz val="8"/>
            <color indexed="81"/>
            <rFont val="Tahoma"/>
            <family val="2"/>
          </rPr>
          <t xml:space="preserve">31/1/2011 </t>
        </r>
        <r>
          <rPr>
            <sz val="8"/>
            <color indexed="81"/>
            <rFont val="Tahoma"/>
            <family val="2"/>
          </rPr>
          <t xml:space="preserve">Tim Calver prepared waiver which was ok'd by Christian Rogers as originator. Tim has taken to Ben Leske for endorsement
</t>
        </r>
        <r>
          <rPr>
            <b/>
            <sz val="8"/>
            <color indexed="81"/>
            <rFont val="Tahoma"/>
            <family val="2"/>
          </rPr>
          <t xml:space="preserve">1/2/2011 </t>
        </r>
        <r>
          <rPr>
            <sz val="8"/>
            <color indexed="81"/>
            <rFont val="Tahoma"/>
            <family val="2"/>
          </rPr>
          <t xml:space="preserve">Waiver approved by Mark Skanes. 28 days Regulator notification required. Waiver will be issued 28 days after Regulator has been advised.
</t>
        </r>
        <r>
          <rPr>
            <b/>
            <sz val="8"/>
            <color indexed="81"/>
            <rFont val="Tahoma"/>
            <family val="2"/>
          </rPr>
          <t xml:space="preserve">11/3/2011 </t>
        </r>
        <r>
          <rPr>
            <sz val="8"/>
            <color indexed="81"/>
            <rFont val="Tahoma"/>
            <family val="2"/>
          </rPr>
          <t xml:space="preserve">28 day Regulator notification period passed with no response from DTEI recorded on eTrak. Waiver issued
</t>
        </r>
        <r>
          <rPr>
            <b/>
            <sz val="8"/>
            <color indexed="81"/>
            <rFont val="Tahoma"/>
            <family val="2"/>
          </rPr>
          <t xml:space="preserve">02/07/2012 </t>
        </r>
        <r>
          <rPr>
            <sz val="8"/>
            <color indexed="81"/>
            <rFont val="Tahoma"/>
            <family val="2"/>
          </rPr>
          <t xml:space="preserve">Emailed Christian Rogers to see if this expired waiver can be closed out.
</t>
        </r>
        <r>
          <rPr>
            <b/>
            <sz val="8"/>
            <color indexed="81"/>
            <rFont val="Tahoma"/>
            <family val="2"/>
          </rPr>
          <t xml:space="preserve">5/03/2013 </t>
        </r>
        <r>
          <rPr>
            <sz val="8"/>
            <color indexed="81"/>
            <rFont val="Tahoma"/>
            <family val="2"/>
          </rPr>
          <t xml:space="preserve">Emailed Matt Hart (cc: Christian Rogers) for close out statement and signature.
</t>
        </r>
        <r>
          <rPr>
            <b/>
            <sz val="8"/>
            <color indexed="81"/>
            <rFont val="Tahoma"/>
            <family val="2"/>
          </rPr>
          <t xml:space="preserve">7/03/2013 </t>
        </r>
        <r>
          <rPr>
            <sz val="8"/>
            <color indexed="81"/>
            <rFont val="Tahoma"/>
            <family val="2"/>
          </rPr>
          <t xml:space="preserve">Corinne Strangroome emailed waiver with close out statement and signature from Matt Hart: "Project completed and all second hand 47kg/m IJ's removed".
</t>
        </r>
      </text>
    </comment>
    <comment ref="B337" authorId="6" shapeId="0" xr:uid="{DAB27FFC-CB2B-43E6-B033-F50A22EF105F}">
      <text>
        <r>
          <rPr>
            <b/>
            <sz val="8"/>
            <color indexed="81"/>
            <rFont val="Tahoma"/>
            <family val="2"/>
          </rPr>
          <t xml:space="preserve">9/2/2011 </t>
        </r>
        <r>
          <rPr>
            <sz val="8"/>
            <color indexed="81"/>
            <rFont val="Tahoma"/>
            <family val="2"/>
          </rPr>
          <t>Number allocated to stressing waiver for Vic</t>
        </r>
        <r>
          <rPr>
            <sz val="8"/>
            <color indexed="81"/>
            <rFont val="Tahoma"/>
            <family val="2"/>
          </rPr>
          <t xml:space="preserve">
</t>
        </r>
        <r>
          <rPr>
            <b/>
            <sz val="8"/>
            <color indexed="81"/>
            <rFont val="Tahoma"/>
            <family val="2"/>
          </rPr>
          <t xml:space="preserve">25/2/2011 </t>
        </r>
        <r>
          <rPr>
            <sz val="8"/>
            <color indexed="81"/>
            <rFont val="Tahoma"/>
            <family val="2"/>
          </rPr>
          <t xml:space="preserve">Status changed to 'Not Required' as proposed change to Code of Practice Section 1 allowing 900m stressing on rollers along with supporting work instruction ETW-01-01 and ETW0101F-01 was submitted to February 2011 Risk &amp; Safety Committee. </t>
        </r>
      </text>
    </comment>
    <comment ref="B338" authorId="6" shapeId="0" xr:uid="{F5624958-798D-4FBA-94CE-9A691D6F9F1A}">
      <text>
        <r>
          <rPr>
            <b/>
            <sz val="8"/>
            <color indexed="81"/>
            <rFont val="Tahoma"/>
            <family val="2"/>
          </rPr>
          <t xml:space="preserve">9/2/2011 </t>
        </r>
        <r>
          <rPr>
            <sz val="8"/>
            <color indexed="81"/>
            <rFont val="Tahoma"/>
            <family val="2"/>
          </rPr>
          <t>Number allocated to Joy Gleeson, Downer EDI for 80/90lb Rail NE VIC West Track</t>
        </r>
        <r>
          <rPr>
            <sz val="8"/>
            <color indexed="81"/>
            <rFont val="Tahoma"/>
            <family val="2"/>
          </rPr>
          <t xml:space="preserve">
</t>
        </r>
        <r>
          <rPr>
            <b/>
            <sz val="8"/>
            <color indexed="81"/>
            <rFont val="Tahoma"/>
            <family val="2"/>
          </rPr>
          <t>25/07/2013</t>
        </r>
        <r>
          <rPr>
            <sz val="8"/>
            <color indexed="81"/>
            <rFont val="Tahoma"/>
            <family val="2"/>
          </rPr>
          <t xml:space="preserve"> Status changed from 'Awaiting' to 'Not Required'</t>
        </r>
      </text>
    </comment>
    <comment ref="B339" authorId="2" shapeId="0" xr:uid="{CBBCD413-EEED-44F5-9DEC-A6E3A49D83F7}">
      <text>
        <r>
          <rPr>
            <b/>
            <sz val="8"/>
            <color indexed="81"/>
            <rFont val="Tahoma"/>
            <family val="2"/>
          </rPr>
          <t xml:space="preserve">15/3/2011 </t>
        </r>
        <r>
          <rPr>
            <sz val="8"/>
            <color indexed="81"/>
            <rFont val="Tahoma"/>
            <family val="2"/>
          </rPr>
          <t xml:space="preserve">Number requested by Bozidar Martic, Hunter8 longer modules and SFT for Destressing plane line CWR with Rail Suspended on Rollers suspended on rollers. 
</t>
        </r>
        <r>
          <rPr>
            <b/>
            <sz val="8"/>
            <color indexed="81"/>
            <rFont val="Tahoma"/>
            <family val="2"/>
          </rPr>
          <t xml:space="preserve">17/3/2011 </t>
        </r>
        <r>
          <rPr>
            <sz val="8"/>
            <color indexed="81"/>
            <rFont val="Tahoma"/>
            <family val="2"/>
          </rPr>
          <t xml:space="preserve">Endorsed waiver received via Clinton Crump. Sibmitted to John Furness for review. 
</t>
        </r>
        <r>
          <rPr>
            <b/>
            <sz val="8"/>
            <color indexed="81"/>
            <rFont val="Tahoma"/>
            <family val="2"/>
          </rPr>
          <t>25/07/2013</t>
        </r>
        <r>
          <rPr>
            <sz val="8"/>
            <color indexed="81"/>
            <rFont val="Tahoma"/>
            <family val="2"/>
          </rPr>
          <t xml:space="preserve"> Status changed from 'Awaiting' to 'Not Required'</t>
        </r>
      </text>
    </comment>
    <comment ref="B340" authorId="7" shapeId="0" xr:uid="{7B0A4F6A-EB09-45C9-84BB-0ABF676AC192}">
      <text>
        <r>
          <rPr>
            <b/>
            <sz val="8"/>
            <color indexed="81"/>
            <rFont val="Tahoma"/>
            <family val="2"/>
          </rPr>
          <t xml:space="preserve">30/03/11 - </t>
        </r>
        <r>
          <rPr>
            <sz val="8"/>
            <color indexed="81"/>
            <rFont val="Tahoma"/>
            <family val="2"/>
          </rPr>
          <t xml:space="preserve">issued Kandiah with waiver number. Kandiah to provide supporting docs.
</t>
        </r>
        <r>
          <rPr>
            <b/>
            <sz val="8"/>
            <color indexed="81"/>
            <rFont val="Tahoma"/>
            <family val="2"/>
          </rPr>
          <t xml:space="preserve">01/04/2011 </t>
        </r>
        <r>
          <rPr>
            <sz val="8"/>
            <color indexed="81"/>
            <rFont val="Tahoma"/>
            <family val="2"/>
          </rPr>
          <t>- John Furness has not approved waiver - "not required as complies to Standard".</t>
        </r>
      </text>
    </comment>
    <comment ref="B341" authorId="7" shapeId="0" xr:uid="{B334B41E-5B5D-437F-B6A4-C22DC0F8D7A5}">
      <text>
        <r>
          <rPr>
            <b/>
            <sz val="8"/>
            <color indexed="81"/>
            <rFont val="Tahoma"/>
            <family val="2"/>
          </rPr>
          <t xml:space="preserve">19/04/2011 </t>
        </r>
        <r>
          <rPr>
            <sz val="8"/>
            <color indexed="81"/>
            <rFont val="Tahoma"/>
            <family val="2"/>
          </rPr>
          <t xml:space="preserve">Trevor Watkins advised that an EWAF submitted on 28/03/2011 with waiver number 850/TR/031110/290 was for a different issue and as such, has now been given its own new number CRN/TC/0001.
Advised Trevor that the original waiver 850/TR/031110/290 is still pending approval (refer to notes against it).
Followed up on CRN/TC/0001 - currently with John Furness as Mark Skanes returned it to him to go through all relevant clauses of Standards prior to re-submitting for approval.
</t>
        </r>
        <r>
          <rPr>
            <b/>
            <sz val="8"/>
            <color indexed="81"/>
            <rFont val="Tahoma"/>
            <family val="2"/>
          </rPr>
          <t xml:space="preserve">17/05/2011 </t>
        </r>
        <r>
          <rPr>
            <sz val="8"/>
            <color indexed="81"/>
            <rFont val="Tahoma"/>
            <family val="2"/>
          </rPr>
          <t xml:space="preserve">Advised Tim Calver (cc: Stephen Angelucci &amp; Erik Svilans) that I will chase up waiver endorsement with John Furness tomorrow (he has to still review all relevant clauses of standards).
</t>
        </r>
        <r>
          <rPr>
            <b/>
            <sz val="8"/>
            <color indexed="81"/>
            <rFont val="Tahoma"/>
            <family val="2"/>
          </rPr>
          <t xml:space="preserve">18/05/2011 </t>
        </r>
        <r>
          <rPr>
            <sz val="8"/>
            <color indexed="81"/>
            <rFont val="Tahoma"/>
            <family val="2"/>
          </rPr>
          <t xml:space="preserve">Chased up John Furness for endorsement of this waiver. He is still clarifying some issues with it.
</t>
        </r>
        <r>
          <rPr>
            <b/>
            <sz val="8"/>
            <color indexed="81"/>
            <rFont val="Tahoma"/>
            <family val="2"/>
          </rPr>
          <t xml:space="preserve">22/07/2011 </t>
        </r>
        <r>
          <rPr>
            <sz val="8"/>
            <color indexed="81"/>
            <rFont val="Tahoma"/>
            <family val="2"/>
          </rPr>
          <t xml:space="preserve">Asked Trevor Watkins to confirm RA name &amp; date..
</t>
        </r>
        <r>
          <rPr>
            <b/>
            <sz val="8"/>
            <color indexed="81"/>
            <rFont val="Tahoma"/>
            <family val="2"/>
          </rPr>
          <t xml:space="preserve">27/07/2011 </t>
        </r>
        <r>
          <rPr>
            <sz val="8"/>
            <color indexed="81"/>
            <rFont val="Tahoma"/>
            <family val="2"/>
          </rPr>
          <t xml:space="preserve">Received updated RA
</t>
        </r>
        <r>
          <rPr>
            <b/>
            <sz val="8"/>
            <color indexed="81"/>
            <rFont val="Tahoma"/>
            <family val="2"/>
          </rPr>
          <t xml:space="preserve">05/08/2011 </t>
        </r>
        <r>
          <rPr>
            <sz val="8"/>
            <color indexed="81"/>
            <rFont val="Tahoma"/>
            <family val="2"/>
          </rPr>
          <t xml:space="preserve">Emailed Stephen Angelucci (cc: Trevor Watkins, Wael Naser, Scott Chapman, Tofiq Ahmed) that waiver approved subject to following conditions:
* Proposed controls to be implemented (as per section 7.3 of EWAF)
* Regulatory Notification be provided in accordance with SP-02-12
</t>
        </r>
        <r>
          <rPr>
            <b/>
            <sz val="8"/>
            <color indexed="81"/>
            <rFont val="Tahoma"/>
            <family val="2"/>
          </rPr>
          <t xml:space="preserve">08/08/2011 </t>
        </r>
        <r>
          <rPr>
            <sz val="8"/>
            <color indexed="81"/>
            <rFont val="Tahoma"/>
            <family val="2"/>
          </rPr>
          <t xml:space="preserve">Email received from Stephen Angelucci with signed acceptance of conditions. Stephen is holding off on Regulator Notification at the moment as a piece has been removed from track and tested and found that result from RTI was spurious. No evidence of any discontinuity. An independent third party is going to come and do another test on all the affected level crossings on 15 August to give absolute verification of the defects existence. Once results from this are now, can proceed if required.
</t>
        </r>
        <r>
          <rPr>
            <b/>
            <sz val="8"/>
            <color indexed="81"/>
            <rFont val="Tahoma"/>
            <family val="2"/>
          </rPr>
          <t xml:space="preserve">01/09/2011 </t>
        </r>
        <r>
          <rPr>
            <sz val="8"/>
            <color indexed="81"/>
            <rFont val="Tahoma"/>
            <family val="2"/>
          </rPr>
          <t xml:space="preserve">Email from Trevor Watkins with endorsement for waiver close out by Stephen Angelucci and the supporting technical report by Bueau Veritas it refers to.
</t>
        </r>
      </text>
    </comment>
    <comment ref="B342" authorId="7" shapeId="0" xr:uid="{012E72D8-6DB2-48BC-98A2-09E61AAEFAB1}">
      <text>
        <r>
          <rPr>
            <b/>
            <sz val="8"/>
            <color indexed="81"/>
            <rFont val="Tahoma"/>
            <family val="2"/>
          </rPr>
          <t xml:space="preserve">5/05/2011 - </t>
        </r>
        <r>
          <rPr>
            <sz val="8"/>
            <color indexed="81"/>
            <rFont val="Tahoma"/>
            <family val="2"/>
          </rPr>
          <t>Issued waiver number to Paul McLachlan (Project Engineer, Downer EDI Works) for a waiver for track maintenance of the Benalla Oaklands line.</t>
        </r>
        <r>
          <rPr>
            <sz val="8"/>
            <color indexed="81"/>
            <rFont val="Tahoma"/>
            <family val="2"/>
          </rPr>
          <t xml:space="preserve">
</t>
        </r>
        <r>
          <rPr>
            <b/>
            <sz val="8"/>
            <color indexed="81"/>
            <rFont val="Tahoma"/>
            <family val="2"/>
          </rPr>
          <t xml:space="preserve">07/11/2013 </t>
        </r>
        <r>
          <rPr>
            <sz val="8"/>
            <color indexed="81"/>
            <rFont val="Tahoma"/>
            <family val="2"/>
          </rPr>
          <t>Closed - submission for approval not received. (Instructed by PC email - 05/1113)</t>
        </r>
      </text>
    </comment>
    <comment ref="B343" authorId="6" shapeId="0" xr:uid="{8159456A-67BA-409E-B31A-1ECA5C0CE527}">
      <text>
        <r>
          <rPr>
            <b/>
            <sz val="8"/>
            <color indexed="81"/>
            <rFont val="Tahoma"/>
            <family val="2"/>
          </rPr>
          <t xml:space="preserve">11/5/2011 </t>
        </r>
        <r>
          <rPr>
            <sz val="8"/>
            <color indexed="81"/>
            <rFont val="Tahoma"/>
            <family val="2"/>
          </rPr>
          <t xml:space="preserve">Kimani Gitau requested number for whistle board signs 
</t>
        </r>
        <r>
          <rPr>
            <b/>
            <sz val="8"/>
            <color indexed="81"/>
            <rFont val="Tahoma"/>
            <family val="2"/>
          </rPr>
          <t xml:space="preserve">18/05/2011 </t>
        </r>
        <r>
          <rPr>
            <sz val="8"/>
            <color indexed="81"/>
            <rFont val="Tahoma"/>
            <family val="2"/>
          </rPr>
          <t xml:space="preserve">John Furness does not recommend this waiver with comments "we must give uniformity for Enginemen.. Same signage from them Brisbane to Kalgoorlie - it's a safeworking issue for Simon Gray". Passed to Mark Skanes to sign off.
</t>
        </r>
        <r>
          <rPr>
            <b/>
            <sz val="8"/>
            <color indexed="81"/>
            <rFont val="Tahoma"/>
            <family val="2"/>
          </rPr>
          <t>20/05/2011</t>
        </r>
        <r>
          <rPr>
            <sz val="8"/>
            <color indexed="81"/>
            <rFont val="Tahoma"/>
            <family val="2"/>
          </rPr>
          <t xml:space="preserve"> Mark Skanes has Not Approved, as it's a Rule being waiver, not Engineering Standard. Mark suggests to seek guidance from Greg Watson. Notification sent to Kimani Gitau &amp; Simon Bingham.</t>
        </r>
      </text>
    </comment>
    <comment ref="B344" authorId="7" shapeId="0" xr:uid="{27C42488-6C3C-4FBB-A7DF-48B8121D0814}">
      <text>
        <r>
          <rPr>
            <b/>
            <sz val="8"/>
            <color indexed="81"/>
            <rFont val="Tahoma"/>
            <family val="2"/>
          </rPr>
          <t xml:space="preserve">20/07/2011 </t>
        </r>
        <r>
          <rPr>
            <sz val="8"/>
            <color indexed="81"/>
            <rFont val="Tahoma"/>
            <family val="2"/>
          </rPr>
          <t xml:space="preserve">Received paperwork for new ballast waiver for curve easing sites at Area D from Raj Purushothaman.
</t>
        </r>
        <r>
          <rPr>
            <b/>
            <sz val="8"/>
            <color indexed="81"/>
            <rFont val="Tahoma"/>
            <family val="2"/>
          </rPr>
          <t xml:space="preserve">21/07/2011 </t>
        </r>
        <r>
          <rPr>
            <sz val="8"/>
            <color indexed="81"/>
            <rFont val="Tahoma"/>
            <family val="2"/>
          </rPr>
          <t xml:space="preserve">Requested the Ballast Test Reports from Clovass Quarry as noted on EWAF as attachments. Johnny Burce provided reports. Requested also info on RA date &amp; attendees? Duncan Cowie advised RA date of 5/07/2011. John Furness recommended for approval.
</t>
        </r>
        <r>
          <rPr>
            <b/>
            <sz val="8"/>
            <color indexed="81"/>
            <rFont val="Tahoma"/>
            <family val="2"/>
          </rPr>
          <t xml:space="preserve">28/07/2011 </t>
        </r>
        <r>
          <rPr>
            <sz val="8"/>
            <color indexed="81"/>
            <rFont val="Tahoma"/>
            <family val="2"/>
          </rPr>
          <t xml:space="preserve">Mark Skanes questioned why waiver required - doesn't the wording in the standard already allow this?
</t>
        </r>
        <r>
          <rPr>
            <b/>
            <sz val="8"/>
            <color indexed="81"/>
            <rFont val="Tahoma"/>
            <family val="2"/>
          </rPr>
          <t xml:space="preserve">29/07/2011 </t>
        </r>
        <r>
          <rPr>
            <sz val="8"/>
            <color indexed="81"/>
            <rFont val="Tahoma"/>
            <family val="2"/>
          </rPr>
          <t>Emailed Raj Purushothaman &amp; Martin Griffiths to advise that this waiver has been deemed to not be required by Executive Manager Standards, Systems &amp; Performance and that status to change to "Not Required".</t>
        </r>
      </text>
    </comment>
    <comment ref="B345" authorId="9" shapeId="0" xr:uid="{8A2F7DDD-2DEA-45DE-909C-83840A297C73}">
      <text>
        <r>
          <rPr>
            <b/>
            <sz val="9"/>
            <color indexed="81"/>
            <rFont val="Tahoma"/>
            <family val="2"/>
          </rPr>
          <t xml:space="preserve">21/07/2011 </t>
        </r>
        <r>
          <rPr>
            <sz val="9"/>
            <color indexed="81"/>
            <rFont val="Tahoma"/>
            <family val="2"/>
          </rPr>
          <t>Tim Calver emailed Matt Hart (cc: Christian Rogers) re: directions for this proposed waiver and asked they submit waiver form and risk assessment ASAP. Conditions:
* List each site (by km) for all these turnouts B Hill to Whyalla (or where ever applies)
* Performance report in 18 months
* Monitor weekly for first month, then cover by normal walking inspections of turnouts</t>
        </r>
        <r>
          <rPr>
            <b/>
            <sz val="9"/>
            <color indexed="81"/>
            <rFont val="Tahoma"/>
            <family val="2"/>
          </rPr>
          <t xml:space="preserve">
25/07/2011 </t>
        </r>
        <r>
          <rPr>
            <sz val="9"/>
            <color indexed="81"/>
            <rFont val="Tahoma"/>
            <family val="2"/>
          </rPr>
          <t>Waiver no. requested by Christian Rogers for use of Martinus Prevailing Torque Nut in turnouts in place of swaged fastenings in SA &amp; NSW locations.</t>
        </r>
        <r>
          <rPr>
            <sz val="9"/>
            <color indexed="81"/>
            <rFont val="Tahoma"/>
            <family val="2"/>
          </rPr>
          <t xml:space="preserve">
</t>
        </r>
        <r>
          <rPr>
            <b/>
            <sz val="9"/>
            <color indexed="81"/>
            <rFont val="Tahoma"/>
            <family val="2"/>
          </rPr>
          <t xml:space="preserve">13/09/2011 </t>
        </r>
        <r>
          <rPr>
            <sz val="9"/>
            <color indexed="81"/>
            <rFont val="Tahoma"/>
            <family val="2"/>
          </rPr>
          <t xml:space="preserve">Trevor Watkins advised that EWAF is not required as per email trail with Warren Mills.
</t>
        </r>
      </text>
    </comment>
    <comment ref="B346" authorId="7" shapeId="0" xr:uid="{4E90308D-AF6A-4BA1-B950-937619F9B06F}">
      <text>
        <r>
          <rPr>
            <b/>
            <sz val="8"/>
            <color indexed="81"/>
            <rFont val="Tahoma"/>
            <family val="2"/>
          </rPr>
          <t xml:space="preserve">17/11/2011 </t>
        </r>
        <r>
          <rPr>
            <sz val="8"/>
            <color indexed="81"/>
            <rFont val="Tahoma"/>
            <family val="2"/>
          </rPr>
          <t xml:space="preserve">Alice Weatherford submitted complete waiver application. Recommended for approval by John Furness.
</t>
        </r>
        <r>
          <rPr>
            <b/>
            <sz val="8"/>
            <color indexed="81"/>
            <rFont val="Tahoma"/>
            <family val="2"/>
          </rPr>
          <t xml:space="preserve">02/12/2011 </t>
        </r>
        <r>
          <rPr>
            <sz val="8"/>
            <color indexed="81"/>
            <rFont val="Tahoma"/>
            <family val="2"/>
          </rPr>
          <t xml:space="preserve">Approved by Mike van de Worp.
</t>
        </r>
        <r>
          <rPr>
            <sz val="8"/>
            <color indexed="81"/>
            <rFont val="Tahoma"/>
            <family val="2"/>
          </rPr>
          <t xml:space="preserve">
</t>
        </r>
      </text>
    </comment>
    <comment ref="D346" authorId="1" shapeId="0" xr:uid="{2B42472C-377C-4EA4-A9B6-540DCA10F44A}">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47" authorId="7" shapeId="0" xr:uid="{5547F233-BB16-4FE7-98A9-F12D039F6836}">
      <text>
        <r>
          <rPr>
            <b/>
            <sz val="8"/>
            <color indexed="81"/>
            <rFont val="Tahoma"/>
            <family val="2"/>
          </rPr>
          <t xml:space="preserve">17/10/2011 </t>
        </r>
        <r>
          <rPr>
            <sz val="8"/>
            <color indexed="81"/>
            <rFont val="Tahoma"/>
            <family val="2"/>
          </rPr>
          <t xml:space="preserve">Waiver &amp; Type Approval application received from Anna Murray (Upper Hunter Valley Alliance). Waiver number noted on renewal EWAF 200/TR/141010/200 - approved &amp; notified to ITSR with this number but now replaced with new waiver number HV/TC/0008.
</t>
        </r>
        <r>
          <rPr>
            <b/>
            <sz val="8"/>
            <color indexed="81"/>
            <rFont val="Tahoma"/>
            <family val="2"/>
          </rPr>
          <t xml:space="preserve">05/01/2012 </t>
        </r>
        <r>
          <rPr>
            <sz val="8"/>
            <color indexed="81"/>
            <rFont val="Tahoma"/>
            <family val="2"/>
          </rPr>
          <t xml:space="preserve">Notification of waiver &amp; type approval sent to ITSR - notification period ends 3 February 2012.
</t>
        </r>
        <r>
          <rPr>
            <b/>
            <sz val="8"/>
            <color indexed="81"/>
            <rFont val="Tahoma"/>
            <family val="2"/>
          </rPr>
          <t xml:space="preserve">09/01/2012 </t>
        </r>
        <r>
          <rPr>
            <sz val="8"/>
            <color indexed="81"/>
            <rFont val="Tahoma"/>
            <family val="2"/>
          </rPr>
          <t xml:space="preserve">Notification period for waiver &amp; type approval has ended with no response recorded on HP TRIM. Emailed Greg Riches EWAF for signature at item 10 - acceptance of approval conditions.
</t>
        </r>
        <r>
          <rPr>
            <b/>
            <sz val="8"/>
            <color indexed="81"/>
            <rFont val="Tahoma"/>
            <family val="2"/>
          </rPr>
          <t xml:space="preserve">22/02/2012 </t>
        </r>
        <r>
          <rPr>
            <sz val="8"/>
            <color indexed="81"/>
            <rFont val="Tahoma"/>
            <family val="2"/>
          </rPr>
          <t xml:space="preserve">Follow up email to Greg Riches - need signature at item 10 of EWAF. Received signed EWAF and updated waiver file.
</t>
        </r>
        <r>
          <rPr>
            <b/>
            <sz val="8"/>
            <color indexed="81"/>
            <rFont val="Tahoma"/>
            <family val="2"/>
          </rPr>
          <t xml:space="preserve">17/08/2012 </t>
        </r>
        <r>
          <rPr>
            <sz val="8"/>
            <color indexed="81"/>
            <rFont val="Tahoma"/>
            <family val="2"/>
          </rPr>
          <t>Type Approval for Product has been approved for Network Wide use. Review Panel John Furness,  Clinton Crump, Greg Watcon, Denis Snowden, John Oglivy, Greg Ricjes, Jamie Threader and Jo Dougan have approved the use of VSB. Waiver can now be closed.</t>
        </r>
      </text>
    </comment>
    <comment ref="B348" authorId="7" shapeId="0" xr:uid="{73C5B0E9-3657-4F70-82CB-3E4D1DEA4BD9}">
      <text>
        <r>
          <rPr>
            <b/>
            <sz val="8"/>
            <color indexed="81"/>
            <rFont val="Tahoma"/>
            <family val="2"/>
          </rPr>
          <t xml:space="preserve">4/07/2011 </t>
        </r>
        <r>
          <rPr>
            <sz val="8"/>
            <color indexed="81"/>
            <rFont val="Tahoma"/>
            <family val="2"/>
          </rPr>
          <t xml:space="preserve">John McClymont forwarded EWAF and docs to Tim Calver. Waiver Originator Shane O'Neill (AECOM). 
</t>
        </r>
        <r>
          <rPr>
            <b/>
            <sz val="8"/>
            <color indexed="81"/>
            <rFont val="Tahoma"/>
            <family val="2"/>
          </rPr>
          <t xml:space="preserve">6/07/2011 </t>
        </r>
        <r>
          <rPr>
            <sz val="8"/>
            <color indexed="81"/>
            <rFont val="Tahoma"/>
            <family val="2"/>
          </rPr>
          <t xml:space="preserve">Tim Calver asked John McClymont to advise RA attendees.
</t>
        </r>
        <r>
          <rPr>
            <b/>
            <sz val="8"/>
            <color indexed="81"/>
            <rFont val="Tahoma"/>
            <family val="2"/>
          </rPr>
          <t xml:space="preserve">13/07/2011 </t>
        </r>
        <r>
          <rPr>
            <sz val="8"/>
            <color indexed="81"/>
            <rFont val="Tahoma"/>
            <family val="2"/>
          </rPr>
          <t xml:space="preserve">Forwarded EWAF to Simon Bingham to endorse as per Simon's request to endorse all N/S waivers.
</t>
        </r>
        <r>
          <rPr>
            <b/>
            <sz val="8"/>
            <color indexed="81"/>
            <rFont val="Tahoma"/>
            <family val="2"/>
          </rPr>
          <t xml:space="preserve">14/07/2011 </t>
        </r>
        <r>
          <rPr>
            <sz val="8"/>
            <color indexed="81"/>
            <rFont val="Tahoma"/>
            <family val="2"/>
          </rPr>
          <t xml:space="preserve">Simon Bingham forwarded to Stuart Sutherland for endorsement.
</t>
        </r>
        <r>
          <rPr>
            <b/>
            <sz val="8"/>
            <color indexed="81"/>
            <rFont val="Tahoma"/>
            <family val="2"/>
          </rPr>
          <t xml:space="preserve">18/07/2011 </t>
        </r>
        <r>
          <rPr>
            <sz val="8"/>
            <color indexed="81"/>
            <rFont val="Tahoma"/>
            <family val="2"/>
          </rPr>
          <t xml:space="preserve">Received list of attendees from John McClymont.
</t>
        </r>
        <r>
          <rPr>
            <b/>
            <sz val="8"/>
            <color indexed="81"/>
            <rFont val="Tahoma"/>
            <family val="2"/>
          </rPr>
          <t xml:space="preserve">21/07/2011 </t>
        </r>
        <r>
          <rPr>
            <sz val="8"/>
            <color indexed="81"/>
            <rFont val="Tahoma"/>
            <family val="2"/>
          </rPr>
          <t xml:space="preserve">Chased up Stuart Sutherland (cc: John McClymont) for endorsement of waiver. AMENDED TO HV as "Main North" referred to Line, not Corridor. Emailed Stuart Sutherland to not worry about endorsing as Clinton's endorsement is sufficient. John Furness recommended for approval.
</t>
        </r>
        <r>
          <rPr>
            <b/>
            <sz val="8"/>
            <color indexed="81"/>
            <rFont val="Tahoma"/>
            <family val="2"/>
          </rPr>
          <t xml:space="preserve">28/07/2011 </t>
        </r>
        <r>
          <rPr>
            <sz val="8"/>
            <color indexed="81"/>
            <rFont val="Tahoma"/>
            <family val="2"/>
          </rPr>
          <t xml:space="preserve">Mark Skanes approved subject to following conditions:
* Safety fence to be a minimum of 1.83m high
* Regulatory Notification to be provided in accordance with SP-02-12
</t>
        </r>
        <r>
          <rPr>
            <b/>
            <sz val="8"/>
            <color indexed="81"/>
            <rFont val="Tahoma"/>
            <family val="2"/>
          </rPr>
          <t xml:space="preserve">29/07/2011 </t>
        </r>
        <r>
          <rPr>
            <sz val="8"/>
            <color indexed="81"/>
            <rFont val="Tahoma"/>
            <family val="2"/>
          </rPr>
          <t xml:space="preserve">Forwarded to Clinton Crump to sign that conditions accepted and to arrange Regulator Notification so I can set 28 days notice period prior to waiver being issued.
</t>
        </r>
        <r>
          <rPr>
            <b/>
            <sz val="8"/>
            <color indexed="81"/>
            <rFont val="Tahoma"/>
            <family val="2"/>
          </rPr>
          <t xml:space="preserve">01/08/2011 </t>
        </r>
        <r>
          <rPr>
            <sz val="8"/>
            <color indexed="81"/>
            <rFont val="Tahoma"/>
            <family val="2"/>
          </rPr>
          <t xml:space="preserve">Clinton Crump accepted conditions of approval and forwarded to John McClymont, Greg Watson &amp; Tim Calver. Requested John arranges to comply to 1.83m high fence and to organise Regulator Notification.
Once done, can set 28 day notification period and waiver issue date.
</t>
        </r>
        <r>
          <rPr>
            <b/>
            <sz val="8"/>
            <color indexed="81"/>
            <rFont val="Tahoma"/>
            <family val="2"/>
          </rPr>
          <t xml:space="preserve">17/08/2011 </t>
        </r>
        <r>
          <rPr>
            <sz val="8"/>
            <color indexed="81"/>
            <rFont val="Tahoma"/>
            <family val="2"/>
          </rPr>
          <t xml:space="preserve">Emailed John McClymont to follow up on Regulator Notification and forwarded him an example of a recent Waiver NoC sent on behalf of Dean. John confirmed he will arrange asap.
</t>
        </r>
        <r>
          <rPr>
            <b/>
            <sz val="8"/>
            <color indexed="81"/>
            <rFont val="Tahoma"/>
            <family val="2"/>
          </rPr>
          <t xml:space="preserve">18/12/2012 </t>
        </r>
        <r>
          <rPr>
            <sz val="8"/>
            <color indexed="81"/>
            <rFont val="Tahoma"/>
            <family val="2"/>
          </rPr>
          <t xml:space="preserve">John McClymont emailed enquiring about Regulator Notification.
</t>
        </r>
        <r>
          <rPr>
            <b/>
            <sz val="8"/>
            <color indexed="81"/>
            <rFont val="Tahoma"/>
            <family val="2"/>
          </rPr>
          <t xml:space="preserve">19/12/2012 </t>
        </r>
        <r>
          <rPr>
            <sz val="8"/>
            <color indexed="81"/>
            <rFont val="Tahoma"/>
            <family val="2"/>
          </rPr>
          <t xml:space="preserve">Emailed John McClymont advising that no record of this waiver being notified but there was a notification on 1 4 May 2012 to ITSR of a change to ARTC Infrastructure with the Hexham Up Refuge Loop project but no reference made to infringement of ARTC's horizontal clearance with structures. 
John Furness emailed Katrina Bowden for advice regarding whether notification required. Katrina advised of notification requirements.  John McClymont further advised that the clearance (4.3m for structures) is for engineering purposes rather than safety. The 4.3m clearance from centreline does not provide for a safe place outside 3m from the rail. When discussed with Robert Taylor at the time, he suggested 4.3m was to provide good clearance for drainage and maintenance preferences - at Hexham this isn't an issue dur tot he draining rock track formation type. John Furness determined the email trail consistutes good background for overriding original request to notify ITSR by Mark Skanes, it is simply not a safety issue. 
</t>
        </r>
        <r>
          <rPr>
            <b/>
            <sz val="8"/>
            <color indexed="81"/>
            <rFont val="Tahoma"/>
            <family val="2"/>
          </rPr>
          <t xml:space="preserve">20/12/2012 </t>
        </r>
        <r>
          <rPr>
            <sz val="8"/>
            <color indexed="81"/>
            <rFont val="Tahoma"/>
            <family val="2"/>
          </rPr>
          <t xml:space="preserve">John McClymont provided updated waiver form with comment at item 9: "not a safety standard so notification required. see email attached".
</t>
        </r>
        <r>
          <rPr>
            <sz val="8"/>
            <color indexed="81"/>
            <rFont val="Tahoma"/>
            <family val="2"/>
          </rPr>
          <t xml:space="preserve">
</t>
        </r>
      </text>
    </comment>
    <comment ref="B349" authorId="3" shapeId="0" xr:uid="{B762CE6A-2750-4DD8-B733-C62B6ABD5B98}">
      <text>
        <r>
          <rPr>
            <b/>
            <sz val="9"/>
            <color indexed="81"/>
            <rFont val="Tahoma"/>
            <family val="2"/>
          </rPr>
          <t>04/10/2012</t>
        </r>
        <r>
          <rPr>
            <sz val="9"/>
            <color indexed="81"/>
            <rFont val="Tahoma"/>
            <family val="2"/>
          </rPr>
          <t xml:space="preserve">: Nick Petticrew originator of waiver. To follow up with Nick in regards to waiver expiry at the end of the month.
</t>
        </r>
        <r>
          <rPr>
            <b/>
            <sz val="9"/>
            <color indexed="81"/>
            <rFont val="Tahoma"/>
            <family val="2"/>
          </rPr>
          <t xml:space="preserve">25/10/2012 </t>
        </r>
        <r>
          <rPr>
            <sz val="9"/>
            <color indexed="81"/>
            <rFont val="Tahoma"/>
            <family val="2"/>
          </rPr>
          <t xml:space="preserve">Waiver needs to be extended for 6 months while final amendments are made to Section 1: Rail.
</t>
        </r>
        <r>
          <rPr>
            <b/>
            <sz val="9"/>
            <color indexed="81"/>
            <rFont val="Tahoma"/>
            <family val="2"/>
          </rPr>
          <t xml:space="preserve">26/10/2012 </t>
        </r>
        <r>
          <rPr>
            <sz val="9"/>
            <color indexed="81"/>
            <rFont val="Tahoma"/>
            <family val="2"/>
          </rPr>
          <t xml:space="preserve">Waiver approved by John Furness and Phil Campbell for renewal of 6 months.
</t>
        </r>
        <r>
          <rPr>
            <b/>
            <sz val="9"/>
            <color indexed="81"/>
            <rFont val="Tahoma"/>
            <family val="2"/>
          </rPr>
          <t xml:space="preserve">04/03/2013 </t>
        </r>
        <r>
          <rPr>
            <sz val="9"/>
            <color indexed="81"/>
            <rFont val="Tahoma"/>
            <family val="2"/>
          </rPr>
          <t>Waiver close out statement: "Section 1: Rail version 3.0 published / implemented therefore waiver no longer required".
Phil Campbell approved close out.</t>
        </r>
      </text>
    </comment>
    <comment ref="B350" authorId="4" shapeId="0" xr:uid="{3CE464F2-A134-40EF-B21E-D46655C3F4E2}">
      <text>
        <r>
          <rPr>
            <b/>
            <sz val="9"/>
            <color indexed="81"/>
            <rFont val="Tahoma"/>
            <family val="2"/>
          </rPr>
          <t xml:space="preserve">13/06/2012 </t>
        </r>
        <r>
          <rPr>
            <sz val="9"/>
            <color indexed="81"/>
            <rFont val="Tahoma"/>
            <family val="2"/>
          </rPr>
          <t xml:space="preserve">Waiver requested by Alice Weatherford. John Furness recommended for approval.
</t>
        </r>
        <r>
          <rPr>
            <b/>
            <sz val="9"/>
            <color indexed="81"/>
            <rFont val="Tahoma"/>
            <family val="2"/>
          </rPr>
          <t xml:space="preserve">19/06/2012 </t>
        </r>
        <r>
          <rPr>
            <sz val="9"/>
            <color indexed="81"/>
            <rFont val="Tahoma"/>
            <family val="2"/>
          </rPr>
          <t xml:space="preserve">Phil Campbell approved waiver. Waiver subject to Regulator Notification - emailed Ben Leske and Alice Weatherford to arrange notification to Vic Regulator.
</t>
        </r>
        <r>
          <rPr>
            <b/>
            <sz val="9"/>
            <color indexed="81"/>
            <rFont val="Tahoma"/>
            <family val="2"/>
          </rPr>
          <t xml:space="preserve">28/06/2012 </t>
        </r>
        <r>
          <rPr>
            <sz val="9"/>
            <color indexed="81"/>
            <rFont val="Tahoma"/>
            <family val="2"/>
          </rPr>
          <t xml:space="preserve">Katrina Bowden sent regulator notification to TSV. Notification period ends 26 July 2012, at which point the waiver can be issued if no objections received.
</t>
        </r>
        <r>
          <rPr>
            <b/>
            <sz val="9"/>
            <color indexed="81"/>
            <rFont val="Tahoma"/>
            <family val="2"/>
          </rPr>
          <t>31/07/2012</t>
        </r>
        <r>
          <rPr>
            <sz val="9"/>
            <color indexed="81"/>
            <rFont val="Tahoma"/>
            <family val="2"/>
          </rPr>
          <t xml:space="preserve"> No response from TSV recieved. To send further notification.</t>
        </r>
      </text>
    </comment>
    <comment ref="D350" authorId="1" shapeId="0" xr:uid="{F6B5E212-6BD5-45C0-8346-836A61FD8CC8}">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D351" authorId="1" shapeId="0" xr:uid="{4E4763C9-EA6B-4A19-8DA4-BE37574A5C70}">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52" authorId="3" shapeId="0" xr:uid="{85E24BD8-06DC-403B-BEAC-B81838783473}">
      <text>
        <r>
          <rPr>
            <b/>
            <sz val="9"/>
            <color indexed="81"/>
            <rFont val="Tahoma"/>
            <family val="2"/>
          </rPr>
          <t>25/07/2012</t>
        </r>
        <r>
          <rPr>
            <sz val="9"/>
            <color indexed="81"/>
            <rFont val="Tahoma"/>
            <family val="2"/>
          </rPr>
          <t xml:space="preserve">: Received Waiver from Tim Mohr. Scott Chapman endorsed. To follow up with John in regards to Technical Review.
</t>
        </r>
        <r>
          <rPr>
            <b/>
            <sz val="9"/>
            <color indexed="81"/>
            <rFont val="Tahoma"/>
            <family val="2"/>
          </rPr>
          <t xml:space="preserve">26/07/2012: </t>
        </r>
        <r>
          <rPr>
            <sz val="9"/>
            <color indexed="81"/>
            <rFont val="Tahoma"/>
            <family val="2"/>
          </rPr>
          <t>Scott Chapman suggests for Type Approval. John Furness advised for Tim Calver to write up type approval. To close out this Waiver</t>
        </r>
        <r>
          <rPr>
            <b/>
            <sz val="9"/>
            <color indexed="81"/>
            <rFont val="Tahoma"/>
            <family val="2"/>
          </rPr>
          <t>.</t>
        </r>
      </text>
    </comment>
    <comment ref="B353" authorId="3" shapeId="0" xr:uid="{4D3F2246-5FFB-4295-A389-FC33891CCCD4}">
      <text>
        <r>
          <rPr>
            <b/>
            <sz val="9"/>
            <color indexed="81"/>
            <rFont val="Tahoma"/>
            <family val="2"/>
          </rPr>
          <t>09/08/2012</t>
        </r>
        <r>
          <rPr>
            <sz val="9"/>
            <color indexed="81"/>
            <rFont val="Tahoma"/>
            <family val="2"/>
          </rPr>
          <t xml:space="preserve">: Received Waiver from Kandiah Nithiyananthan - Waiver required to waive single instant run of AK Run in May 2012 between 224.00km and 234.00km up main Hunter Valley.  Scott Chapman endorsed 7/8/2012
</t>
        </r>
        <r>
          <rPr>
            <b/>
            <sz val="9"/>
            <color indexed="81"/>
            <rFont val="Tahoma"/>
            <family val="2"/>
          </rPr>
          <t>10/08/2012:</t>
        </r>
        <r>
          <rPr>
            <sz val="9"/>
            <color indexed="81"/>
            <rFont val="Tahoma"/>
            <family val="2"/>
          </rPr>
          <t xml:space="preserve"> John Furness and Phil Campbell signed off for approval.
 </t>
        </r>
        <r>
          <rPr>
            <b/>
            <sz val="9"/>
            <color indexed="81"/>
            <rFont val="Tahoma"/>
            <family val="2"/>
          </rPr>
          <t xml:space="preserve">2/10/2012 </t>
        </r>
        <r>
          <rPr>
            <sz val="9"/>
            <color indexed="81"/>
            <rFont val="Tahoma"/>
            <family val="2"/>
          </rPr>
          <t xml:space="preserve">Emailed Scott Chapman (cc: Kandiah) for close out statement.
</t>
        </r>
        <r>
          <rPr>
            <b/>
            <sz val="9"/>
            <color indexed="81"/>
            <rFont val="Tahoma"/>
            <family val="2"/>
          </rPr>
          <t xml:space="preserve">24/10/2012 </t>
        </r>
        <r>
          <rPr>
            <sz val="9"/>
            <color indexed="81"/>
            <rFont val="Tahoma"/>
            <family val="2"/>
          </rPr>
          <t xml:space="preserve">Received close out statement from Scott Chapman - Phil Campbell to finalise close out.
</t>
        </r>
        <r>
          <rPr>
            <b/>
            <sz val="9"/>
            <color indexed="81"/>
            <rFont val="Tahoma"/>
            <family val="2"/>
          </rPr>
          <t>25/10/2012</t>
        </r>
        <r>
          <rPr>
            <sz val="9"/>
            <color indexed="81"/>
            <rFont val="Tahoma"/>
            <family val="2"/>
          </rPr>
          <t xml:space="preserve"> Phil Campbell signed off for Close out.</t>
        </r>
      </text>
    </comment>
    <comment ref="D354" authorId="1" shapeId="0" xr:uid="{F538A14B-C279-452D-8DF7-DB894F05B60F}">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55" authorId="3" shapeId="0" xr:uid="{AD9627B2-EC20-47BC-8E0D-FE8CAA01F35C}">
      <text>
        <r>
          <rPr>
            <b/>
            <sz val="9"/>
            <color indexed="81"/>
            <rFont val="Tahoma"/>
            <family val="2"/>
          </rPr>
          <t xml:space="preserve">23/10/2012: </t>
        </r>
        <r>
          <rPr>
            <sz val="9"/>
            <color indexed="81"/>
            <rFont val="Tahoma"/>
            <family val="2"/>
          </rPr>
          <t xml:space="preserve">Received EWAF from Kandiah Nithiyananthan for temporary waiver to waive AK Run in spet 2012 between 224.00km and 234.00km up Main Hunter Valley. For JF and PC's approval. All doucments enclosed with Delivery Managers signature (Scott Chapman).
</t>
        </r>
        <r>
          <rPr>
            <b/>
            <sz val="9"/>
            <color indexed="81"/>
            <rFont val="Tahoma"/>
            <family val="2"/>
          </rPr>
          <t>25/10/2012</t>
        </r>
        <r>
          <rPr>
            <sz val="9"/>
            <color indexed="81"/>
            <rFont val="Tahoma"/>
            <family val="2"/>
          </rPr>
          <t>: Waiver Approved by John Furness and Phil Campbell.</t>
        </r>
        <r>
          <rPr>
            <sz val="9"/>
            <color indexed="81"/>
            <rFont val="Tahoma"/>
            <family val="2"/>
          </rPr>
          <t xml:space="preserve">
</t>
        </r>
        <r>
          <rPr>
            <b/>
            <sz val="9"/>
            <color indexed="81"/>
            <rFont val="Tahoma"/>
            <family val="2"/>
          </rPr>
          <t xml:space="preserve">06/02/2013 </t>
        </r>
        <r>
          <rPr>
            <sz val="9"/>
            <color indexed="81"/>
            <rFont val="Tahoma"/>
            <family val="2"/>
          </rPr>
          <t xml:space="preserve">Emailed Scott and Kandiah re: close out of expired waiver.
</t>
        </r>
        <r>
          <rPr>
            <b/>
            <sz val="9"/>
            <color indexed="81"/>
            <rFont val="Tahoma"/>
            <family val="2"/>
          </rPr>
          <t xml:space="preserve">19/02/2013 </t>
        </r>
        <r>
          <rPr>
            <sz val="9"/>
            <color indexed="81"/>
            <rFont val="Tahoma"/>
            <family val="2"/>
          </rPr>
          <t xml:space="preserve">Amanda Conway emailed waiver with close out statement from Scott Chapman: "Up Main from 224.000km to 234.000km has been re-measured by AK Car on 25/01/2013. This section now conforms to standard requirements."
</t>
        </r>
        <r>
          <rPr>
            <b/>
            <sz val="9"/>
            <color indexed="81"/>
            <rFont val="Tahoma"/>
            <family val="2"/>
          </rPr>
          <t xml:space="preserve">22/02/2013 </t>
        </r>
        <r>
          <rPr>
            <sz val="9"/>
            <color indexed="81"/>
            <rFont val="Tahoma"/>
            <family val="2"/>
          </rPr>
          <t>John Furness recommended for close out. Phil Campbell approved close out.</t>
        </r>
      </text>
    </comment>
    <comment ref="B356" authorId="4" shapeId="0" xr:uid="{1BB1F636-769E-41B2-857C-60439DABEA28}">
      <text>
        <r>
          <rPr>
            <b/>
            <sz val="9"/>
            <color indexed="81"/>
            <rFont val="Tahoma"/>
            <family val="2"/>
          </rPr>
          <t xml:space="preserve">19/12/2012 </t>
        </r>
        <r>
          <rPr>
            <sz val="9"/>
            <color indexed="81"/>
            <rFont val="Tahoma"/>
            <family val="2"/>
          </rPr>
          <t xml:space="preserve">EWAF endorsed by Simon Bingham received. Forwarded to John Furness for recommendation. Recommended by John Furness. Approved by Phil Campbell. New waiver issued 19/12/2012 with condition that ITSR must be notified as soon as practicable.
</t>
        </r>
        <r>
          <rPr>
            <b/>
            <sz val="9"/>
            <color indexed="81"/>
            <rFont val="Tahoma"/>
            <family val="2"/>
          </rPr>
          <t xml:space="preserve">21/01/2013 </t>
        </r>
        <r>
          <rPr>
            <sz val="9"/>
            <color indexed="81"/>
            <rFont val="Tahoma"/>
            <family val="2"/>
          </rPr>
          <t>Michael Holt forwarded email that he had sent to Gerrard Joseph &amp; Ian Cochrane of ITSR 20 December 2012.</t>
        </r>
        <r>
          <rPr>
            <sz val="9"/>
            <color indexed="81"/>
            <rFont val="Tahoma"/>
            <family val="2"/>
          </rPr>
          <t xml:space="preserve">
</t>
        </r>
      </text>
    </comment>
    <comment ref="D356" authorId="1" shapeId="0" xr:uid="{5A2EF1D8-2B69-46E8-84EF-440F3FAB26E9}">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57" authorId="4" shapeId="0" xr:uid="{AD065BCD-FC20-40BF-95B6-9783C79CAD22}">
      <text>
        <r>
          <rPr>
            <b/>
            <sz val="9"/>
            <color indexed="81"/>
            <rFont val="Tahoma"/>
            <family val="2"/>
          </rPr>
          <t xml:space="preserve">25/03/2013 </t>
        </r>
        <r>
          <rPr>
            <sz val="9"/>
            <color indexed="81"/>
            <rFont val="Tahoma"/>
            <family val="2"/>
          </rPr>
          <t xml:space="preserve">Received endorsed waiver application and supporting docs from Luke Palmer (Luke.Palmer@hyderconsulting.com).
</t>
        </r>
        <r>
          <rPr>
            <b/>
            <sz val="9"/>
            <color indexed="81"/>
            <rFont val="Tahoma"/>
            <family val="2"/>
          </rPr>
          <t xml:space="preserve">28/03/2013 </t>
        </r>
        <r>
          <rPr>
            <sz val="9"/>
            <color indexed="81"/>
            <rFont val="Tahoma"/>
            <family val="2"/>
          </rPr>
          <t>Recommended for approval by John Furness. Phil Campbell approved waiver.</t>
        </r>
      </text>
    </comment>
    <comment ref="D357" authorId="1" shapeId="0" xr:uid="{E8D7739D-026A-48AC-A8BF-C64577A1871B}">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58" authorId="3" shapeId="0" xr:uid="{8CE616DB-4A48-4964-AE56-9A88F61B3832}">
      <text>
        <r>
          <rPr>
            <b/>
            <sz val="9"/>
            <color indexed="81"/>
            <rFont val="Tahoma"/>
            <family val="2"/>
          </rPr>
          <t>14/05/2013</t>
        </r>
        <r>
          <rPr>
            <sz val="9"/>
            <color indexed="81"/>
            <rFont val="Tahoma"/>
            <family val="2"/>
          </rPr>
          <t xml:space="preserve"> Email from Graham Beard for waiver request in regards to Safe Zone Signage Waiver 
for SSFL.
</t>
        </r>
        <r>
          <rPr>
            <b/>
            <sz val="9"/>
            <color indexed="81"/>
            <rFont val="Tahoma"/>
            <family val="2"/>
          </rPr>
          <t xml:space="preserve">17/05/2013 </t>
        </r>
        <r>
          <rPr>
            <sz val="9"/>
            <color indexed="81"/>
            <rFont val="Tahoma"/>
            <family val="2"/>
          </rPr>
          <t xml:space="preserve">Forwarded to Wael  for endorsment. Endorsed waiver with John Furness for recommendation.
John Furness recommended for approval by Phil Campbell.
</t>
        </r>
        <r>
          <rPr>
            <b/>
            <sz val="9"/>
            <color indexed="81"/>
            <rFont val="Tahoma"/>
            <family val="2"/>
          </rPr>
          <t>20/05/2013</t>
        </r>
        <r>
          <rPr>
            <sz val="9"/>
            <color indexed="81"/>
            <rFont val="Tahoma"/>
            <family val="2"/>
          </rPr>
          <t xml:space="preserve"> Phil Campbell approved waiver. </t>
        </r>
      </text>
    </comment>
    <comment ref="D358" authorId="1" shapeId="0" xr:uid="{3A86EE12-3976-4BEC-982F-BE45DC03B027}">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59" authorId="4" shapeId="0" xr:uid="{E083B542-2B7F-4624-AA7B-7E0E0244EE0F}">
      <text>
        <r>
          <rPr>
            <b/>
            <sz val="9"/>
            <color indexed="81"/>
            <rFont val="Tahoma"/>
            <family val="2"/>
          </rPr>
          <t xml:space="preserve">17/12/2013 </t>
        </r>
        <r>
          <rPr>
            <sz val="9"/>
            <color indexed="81"/>
            <rFont val="Tahoma"/>
            <family val="2"/>
          </rPr>
          <t xml:space="preserve">Received EWAF with Greg Riches endorsement from Aaron Manderson. Peter Jaehne to do technical review.
</t>
        </r>
        <r>
          <rPr>
            <b/>
            <sz val="9"/>
            <color indexed="81"/>
            <rFont val="Tahoma"/>
            <family val="2"/>
          </rPr>
          <t xml:space="preserve">15/01/2014 </t>
        </r>
        <r>
          <rPr>
            <sz val="9"/>
            <color indexed="81"/>
            <rFont val="Tahoma"/>
            <family val="2"/>
          </rPr>
          <t xml:space="preserve">Peter Jaehne signed off technical review. John Furness recommended for approval.
</t>
        </r>
        <r>
          <rPr>
            <b/>
            <sz val="9"/>
            <color indexed="81"/>
            <rFont val="Tahoma"/>
            <family val="2"/>
          </rPr>
          <t xml:space="preserve">22/01/2014 </t>
        </r>
        <r>
          <rPr>
            <sz val="9"/>
            <color indexed="81"/>
            <rFont val="Tahoma"/>
            <family val="2"/>
          </rPr>
          <t xml:space="preserve">Phil Campbell approved waiver.
</t>
        </r>
      </text>
    </comment>
    <comment ref="B360" authorId="4" shapeId="0" xr:uid="{B299A42F-2D7A-4ECA-8D3C-8B3D2924F272}">
      <text>
        <r>
          <rPr>
            <b/>
            <sz val="9"/>
            <color indexed="81"/>
            <rFont val="Tahoma"/>
            <family val="2"/>
          </rPr>
          <t xml:space="preserve">31/12/2013 </t>
        </r>
        <r>
          <rPr>
            <sz val="9"/>
            <color indexed="81"/>
            <rFont val="Tahoma"/>
            <family val="2"/>
          </rPr>
          <t xml:space="preserve">John Furness recommended waiver for approval. Phil Campbell approved waiver with conditions that records of work carried out and results of testing are kept for future reference and also advise TSV of actions in Vic following completion of works (refer HP TRIM 14/106).
</t>
        </r>
        <r>
          <rPr>
            <b/>
            <sz val="9"/>
            <color indexed="81"/>
            <rFont val="Tahoma"/>
            <family val="2"/>
          </rPr>
          <t xml:space="preserve">02/01/2014 </t>
        </r>
        <r>
          <rPr>
            <sz val="9"/>
            <color indexed="81"/>
            <rFont val="Tahoma"/>
            <family val="2"/>
          </rPr>
          <t xml:space="preserve">Forwarded waiver to Wael Naser to accept approval conditions. Accepted (refer HP TRIM 14/108). Waiver issued. 
</t>
        </r>
        <r>
          <rPr>
            <b/>
            <sz val="9"/>
            <color indexed="81"/>
            <rFont val="Tahoma"/>
            <family val="2"/>
          </rPr>
          <t xml:space="preserve">14/01/2014 </t>
        </r>
        <r>
          <rPr>
            <sz val="9"/>
            <color indexed="81"/>
            <rFont val="Tahoma"/>
            <family val="2"/>
          </rPr>
          <t>John Furness advised waiver is not actually required - withdraw immediately. Waiver closed out.</t>
        </r>
      </text>
    </comment>
    <comment ref="D360" authorId="1" shapeId="0" xr:uid="{FBD8A288-3314-4A02-98B5-F120DB5EB71D}">
      <text>
        <r>
          <rPr>
            <b/>
            <sz val="8"/>
            <color indexed="81"/>
            <rFont val="Tahoma"/>
            <family val="2"/>
          </rPr>
          <t xml:space="preserve">Extended to 30/07/2005
6/11/06 </t>
        </r>
        <r>
          <rPr>
            <sz val="8"/>
            <color indexed="81"/>
            <rFont val="Tahoma"/>
            <family val="2"/>
          </rPr>
          <t>JC extended to 31/12/07</t>
        </r>
        <r>
          <rPr>
            <b/>
            <sz val="8"/>
            <color indexed="81"/>
            <rFont val="Tahoma"/>
            <family val="2"/>
          </rPr>
          <t xml:space="preserve">
09/02/2009 </t>
        </r>
        <r>
          <rPr>
            <sz val="8"/>
            <color indexed="81"/>
            <rFont val="Tahoma"/>
            <family val="2"/>
          </rPr>
          <t xml:space="preserve">extended to 31/12/2010
</t>
        </r>
        <r>
          <rPr>
            <b/>
            <sz val="8"/>
            <color indexed="81"/>
            <rFont val="Tahoma"/>
            <family val="2"/>
          </rPr>
          <t xml:space="preserve">16/12/2010 </t>
        </r>
        <r>
          <rPr>
            <sz val="8"/>
            <color indexed="81"/>
            <rFont val="Tahoma"/>
            <family val="2"/>
          </rPr>
          <t>renewed from 1/1/2011 and changed to permanent</t>
        </r>
      </text>
    </comment>
    <comment ref="B361" authorId="4" shapeId="0" xr:uid="{F27CDF3E-65A8-457C-9C94-FFFAC3C514D1}">
      <text>
        <r>
          <rPr>
            <b/>
            <sz val="9"/>
            <color indexed="81"/>
            <rFont val="Tahoma"/>
            <family val="2"/>
          </rPr>
          <t xml:space="preserve">20/02/2014 </t>
        </r>
        <r>
          <rPr>
            <sz val="9"/>
            <color indexed="81"/>
            <rFont val="Tahoma"/>
            <family val="2"/>
          </rPr>
          <t xml:space="preserve">Richard Allan provided waiver application including risk assessment and signature from Bob Hamilton.
</t>
        </r>
        <r>
          <rPr>
            <b/>
            <sz val="9"/>
            <color indexed="81"/>
            <rFont val="Tahoma"/>
            <family val="2"/>
          </rPr>
          <t xml:space="preserve">25/02/2014 </t>
        </r>
        <r>
          <rPr>
            <sz val="9"/>
            <color indexed="81"/>
            <rFont val="Tahoma"/>
            <family val="2"/>
          </rPr>
          <t xml:space="preserve">John Furness recommended for approval but awaiting advise from Katrina regarding whether ONRSR require NoC for this change (impossible to give 28 days' notice.
</t>
        </r>
        <r>
          <rPr>
            <b/>
            <sz val="9"/>
            <color indexed="81"/>
            <rFont val="Tahoma"/>
            <family val="2"/>
          </rPr>
          <t xml:space="preserve">4/03/2014 </t>
        </r>
        <r>
          <rPr>
            <sz val="9"/>
            <color indexed="81"/>
            <rFont val="Tahoma"/>
            <family val="2"/>
          </rPr>
          <t xml:space="preserve">Phil Campbell approved waiver pending advice on whether Regulator Notification is required.
</t>
        </r>
        <r>
          <rPr>
            <b/>
            <sz val="9"/>
            <color indexed="81"/>
            <rFont val="Tahoma"/>
            <family val="2"/>
          </rPr>
          <t xml:space="preserve">7/03/2014 </t>
        </r>
        <r>
          <rPr>
            <sz val="9"/>
            <color indexed="81"/>
            <rFont val="Tahoma"/>
            <family val="2"/>
          </rPr>
          <t xml:space="preserve">Notification to ONRSR not required on this occasion as per response from David James of ONRSR.
</t>
        </r>
        <r>
          <rPr>
            <b/>
            <sz val="9"/>
            <color indexed="81"/>
            <rFont val="Tahoma"/>
            <family val="2"/>
          </rPr>
          <t xml:space="preserve">2/06/2014 </t>
        </r>
        <r>
          <rPr>
            <sz val="9"/>
            <color indexed="81"/>
            <rFont val="Tahoma"/>
            <family val="2"/>
          </rPr>
          <t xml:space="preserve">Emailed Bob Hamilton - ok to close out? Bob forwarded email trail from David Dowson confirming access issue for May AK Car run - also missed. Needs extension to next run due in August 2014.... Forwarded to John Furness. John emailed Bob advising a risk assessment is required to support a waiver extension showing assessment for each parameter (e.g. Top faults, twist faults, etc).
</t>
        </r>
        <r>
          <rPr>
            <b/>
            <sz val="9"/>
            <color indexed="81"/>
            <rFont val="Tahoma"/>
            <family val="2"/>
          </rPr>
          <t xml:space="preserve">2/10/2014 </t>
        </r>
        <r>
          <rPr>
            <sz val="9"/>
            <color indexed="81"/>
            <rFont val="Tahoma"/>
            <family val="2"/>
          </rPr>
          <t xml:space="preserve">Wrote to Richard Allen and Bob Hamilton to provide close out statement as apparently this was recorded on 27/08/2014..
</t>
        </r>
      </text>
    </comment>
    <comment ref="B362" authorId="4" shapeId="0" xr:uid="{AA356AF8-EF0C-4790-9E01-CC38DA5B0AD9}">
      <text>
        <r>
          <rPr>
            <b/>
            <sz val="9"/>
            <color indexed="81"/>
            <rFont val="Tahoma"/>
            <family val="2"/>
          </rPr>
          <t xml:space="preserve">28/04/2014 </t>
        </r>
        <r>
          <rPr>
            <sz val="9"/>
            <color indexed="81"/>
            <rFont val="Tahoma"/>
            <family val="2"/>
          </rPr>
          <t xml:space="preserve">Waiver application received from Chris Rogers
</t>
        </r>
        <r>
          <rPr>
            <b/>
            <sz val="9"/>
            <color indexed="81"/>
            <rFont val="Tahoma"/>
            <family val="2"/>
          </rPr>
          <t xml:space="preserve">29/04/2014 </t>
        </r>
        <r>
          <rPr>
            <sz val="9"/>
            <color indexed="81"/>
            <rFont val="Tahoma"/>
            <family val="2"/>
          </rPr>
          <t xml:space="preserve">Recommended by David Ogucha, approved by John Furness
</t>
        </r>
      </text>
    </comment>
    <comment ref="B363" authorId="4" shapeId="0" xr:uid="{1B34EFB4-1AEF-44EB-A4F4-14900A6D3AA5}">
      <text>
        <r>
          <rPr>
            <b/>
            <sz val="9"/>
            <color indexed="81"/>
            <rFont val="Tahoma"/>
            <family val="2"/>
          </rPr>
          <t xml:space="preserve">29/05/2014 </t>
        </r>
        <r>
          <rPr>
            <sz val="9"/>
            <color indexed="81"/>
            <rFont val="Tahoma"/>
            <family val="2"/>
          </rPr>
          <t xml:space="preserve">Received waiver application from James Chan.
</t>
        </r>
        <r>
          <rPr>
            <b/>
            <sz val="9"/>
            <color indexed="81"/>
            <rFont val="Tahoma"/>
            <family val="2"/>
          </rPr>
          <t xml:space="preserve">23/06/2014 </t>
        </r>
        <r>
          <rPr>
            <sz val="9"/>
            <color indexed="81"/>
            <rFont val="Tahoma"/>
            <family val="2"/>
          </rPr>
          <t xml:space="preserve">Sign off received from Greg Riches.
</t>
        </r>
        <r>
          <rPr>
            <b/>
            <sz val="9"/>
            <color indexed="81"/>
            <rFont val="Tahoma"/>
            <family val="2"/>
          </rPr>
          <t xml:space="preserve">30/06/2014 </t>
        </r>
        <r>
          <rPr>
            <sz val="9"/>
            <color indexed="81"/>
            <rFont val="Tahoma"/>
            <family val="2"/>
          </rPr>
          <t xml:space="preserve">Peter Jaehne recommended for approval. John Furness approved waiver. Approval condition: </t>
        </r>
        <r>
          <rPr>
            <i/>
            <sz val="9"/>
            <color indexed="81"/>
            <rFont val="Tahoma"/>
            <family val="2"/>
          </rPr>
          <t xml:space="preserve">"Waiver Originator to provide application for Transit Space Infringement to standards@artc.com.au"
</t>
        </r>
        <r>
          <rPr>
            <sz val="9"/>
            <color indexed="81"/>
            <rFont val="Tahoma"/>
            <family val="2"/>
          </rPr>
          <t xml:space="preserve">Emailed Greg Riches (cc: Shashi Narasimhiah &amp; James Chan) to accept condition of approval prior to waiver being issued.
</t>
        </r>
        <r>
          <rPr>
            <b/>
            <sz val="9"/>
            <color indexed="81"/>
            <rFont val="Tahoma"/>
            <family val="2"/>
          </rPr>
          <t xml:space="preserve">2/07/2014 </t>
        </r>
        <r>
          <rPr>
            <sz val="9"/>
            <color indexed="81"/>
            <rFont val="Tahoma"/>
            <family val="2"/>
          </rPr>
          <t xml:space="preserve">Greg Riches signed acceptance of conditions. James Chan provided submission for transit space infringement.
</t>
        </r>
        <r>
          <rPr>
            <sz val="9"/>
            <color indexed="81"/>
            <rFont val="Tahoma"/>
            <family val="2"/>
          </rPr>
          <t xml:space="preserve">
</t>
        </r>
      </text>
    </comment>
    <comment ref="B364" authorId="4" shapeId="0" xr:uid="{8AD2FD34-E466-427C-8AC5-A5ECDDC2E82F}">
      <text>
        <r>
          <rPr>
            <b/>
            <sz val="9"/>
            <color indexed="81"/>
            <rFont val="Tahoma"/>
            <family val="2"/>
          </rPr>
          <t xml:space="preserve">29/07/2014 </t>
        </r>
        <r>
          <rPr>
            <sz val="9"/>
            <color indexed="81"/>
            <rFont val="Tahoma"/>
            <family val="2"/>
          </rPr>
          <t xml:space="preserve">Waiver application received from Aaron Manderson
</t>
        </r>
        <r>
          <rPr>
            <b/>
            <sz val="9"/>
            <color indexed="81"/>
            <rFont val="Tahoma"/>
            <family val="2"/>
          </rPr>
          <t xml:space="preserve">31/07/2014 </t>
        </r>
        <r>
          <rPr>
            <sz val="9"/>
            <color indexed="81"/>
            <rFont val="Tahoma"/>
            <family val="2"/>
          </rPr>
          <t xml:space="preserve">John Furness recommended for approval
</t>
        </r>
        <r>
          <rPr>
            <b/>
            <sz val="9"/>
            <color indexed="81"/>
            <rFont val="Tahoma"/>
            <family val="2"/>
          </rPr>
          <t xml:space="preserve">4/08/2014 </t>
        </r>
        <r>
          <rPr>
            <sz val="9"/>
            <color indexed="81"/>
            <rFont val="Tahoma"/>
            <family val="2"/>
          </rPr>
          <t xml:space="preserve">Phil Campbell approved waiver.
</t>
        </r>
      </text>
    </comment>
    <comment ref="B366" authorId="4" shapeId="0" xr:uid="{9D6D2A95-BC80-4C17-B723-5897823936AC}">
      <text>
        <r>
          <rPr>
            <b/>
            <sz val="9"/>
            <color indexed="81"/>
            <rFont val="Tahoma"/>
            <family val="2"/>
          </rPr>
          <t xml:space="preserve">23/09/2014 </t>
        </r>
        <r>
          <rPr>
            <sz val="9"/>
            <color indexed="81"/>
            <rFont val="Tahoma"/>
            <family val="2"/>
          </rPr>
          <t xml:space="preserve">Received waiver application from Aaron Manderson, endorsed by Greg Riches.
</t>
        </r>
        <r>
          <rPr>
            <b/>
            <sz val="9"/>
            <color indexed="81"/>
            <rFont val="Tahoma"/>
            <family val="2"/>
          </rPr>
          <t xml:space="preserve">25/09/2014 </t>
        </r>
        <r>
          <rPr>
            <sz val="9"/>
            <color indexed="81"/>
            <rFont val="Tahoma"/>
            <family val="2"/>
          </rPr>
          <t xml:space="preserve">Recommended for approval by Tim Neville (Acting Manager Standards).
</t>
        </r>
        <r>
          <rPr>
            <b/>
            <sz val="9"/>
            <color indexed="81"/>
            <rFont val="Tahoma"/>
            <family val="2"/>
          </rPr>
          <t xml:space="preserve">29/09/2014 </t>
        </r>
        <r>
          <rPr>
            <sz val="9"/>
            <color indexed="81"/>
            <rFont val="Tahoma"/>
            <family val="2"/>
          </rPr>
          <t>Approved by Phil Campbell.</t>
        </r>
      </text>
    </comment>
    <comment ref="B367" authorId="4" shapeId="0" xr:uid="{0139B1F7-9BB7-416C-A982-C060E41689FD}">
      <text>
        <r>
          <rPr>
            <b/>
            <sz val="9"/>
            <color indexed="81"/>
            <rFont val="Tahoma"/>
            <family val="2"/>
          </rPr>
          <t xml:space="preserve">6/11/2014 </t>
        </r>
        <r>
          <rPr>
            <sz val="9"/>
            <color indexed="81"/>
            <rFont val="Tahoma"/>
            <family val="2"/>
          </rPr>
          <t xml:space="preserve">Received waiver application and RA from Kandiah Nithiyananthan. Advised Kandiah that RA requires EGM sign off in accordance with RM-01.
Received endorsed waiver and signed RA from Bob Hamilton.
Kandiah confirmed he will seek sign off on RA from Scott Chapman and Gerard Withford.
</t>
        </r>
        <r>
          <rPr>
            <b/>
            <sz val="9"/>
            <color indexed="81"/>
            <rFont val="Tahoma"/>
            <family val="2"/>
          </rPr>
          <t xml:space="preserve">7/11/2014 </t>
        </r>
        <r>
          <rPr>
            <sz val="9"/>
            <color indexed="81"/>
            <rFont val="Tahoma"/>
            <family val="2"/>
          </rPr>
          <t xml:space="preserve">John Furness recommended for approval.
</t>
        </r>
        <r>
          <rPr>
            <b/>
            <sz val="9"/>
            <color indexed="81"/>
            <rFont val="Tahoma"/>
            <family val="2"/>
          </rPr>
          <t xml:space="preserve">14/11/2014 </t>
        </r>
        <r>
          <rPr>
            <sz val="9"/>
            <color indexed="81"/>
            <rFont val="Tahoma"/>
            <family val="2"/>
          </rPr>
          <t xml:space="preserve">Phil Campbell approved subject to OSERC approval and Regulator Notification.
</t>
        </r>
        <r>
          <rPr>
            <b/>
            <sz val="9"/>
            <color indexed="81"/>
            <rFont val="Tahoma"/>
            <family val="2"/>
          </rPr>
          <t xml:space="preserve">17/12/2014 </t>
        </r>
        <r>
          <rPr>
            <sz val="9"/>
            <color indexed="81"/>
            <rFont val="Tahoma"/>
            <family val="2"/>
          </rPr>
          <t xml:space="preserve">Amanda Conway forwarded waiver endorsed by Scott Chapman with risk assessment and risk assessment report.
Awaiting approval from Gerard Withford.
</t>
        </r>
        <r>
          <rPr>
            <b/>
            <sz val="9"/>
            <color indexed="81"/>
            <rFont val="Tahoma"/>
            <family val="2"/>
          </rPr>
          <t xml:space="preserve">22/06/2015 </t>
        </r>
        <r>
          <rPr>
            <sz val="9"/>
            <color indexed="81"/>
            <rFont val="Tahoma"/>
            <family val="2"/>
          </rPr>
          <t xml:space="preserve">Emailed Kandiah re: EGM approval of RA in accordance with RM-01...
Amanda Conway provided EGM approval via email from Gerard Withford to Scott Chapman dated 17/11/2015 (HP TRIM Ref: 15/21741)
</t>
        </r>
        <r>
          <rPr>
            <b/>
            <sz val="9"/>
            <color indexed="81"/>
            <rFont val="Tahoma"/>
            <family val="2"/>
          </rPr>
          <t>14/07/2015</t>
        </r>
        <r>
          <rPr>
            <sz val="9"/>
            <color indexed="81"/>
            <rFont val="Tahoma"/>
            <family val="2"/>
          </rPr>
          <t xml:space="preserve"> Approved by OSERC in monthly meeting</t>
        </r>
      </text>
    </comment>
    <comment ref="B368" authorId="4" shapeId="0" xr:uid="{E10E65E9-4BBD-4074-A39A-C8ABB861DB0B}">
      <text>
        <r>
          <rPr>
            <b/>
            <sz val="9"/>
            <color indexed="81"/>
            <rFont val="Tahoma"/>
            <family val="2"/>
          </rPr>
          <t xml:space="preserve">11/11/2014 </t>
        </r>
        <r>
          <rPr>
            <sz val="9"/>
            <color indexed="81"/>
            <rFont val="Tahoma"/>
            <family val="2"/>
          </rPr>
          <t xml:space="preserve">Received waiver application and RA from John Brown with email to Greg Riches requesting his endorsement.
Advised John that we will progress the waiver once we receive endorsement from Greg. Also need EGM approval of the RA in accordance with RM-01.
Jess Tai forwarded email trail  on this topic between Ken Maxwell of Hyder Consulting and Peter Jaehne as background for waiver.
</t>
        </r>
        <r>
          <rPr>
            <b/>
            <sz val="9"/>
            <color indexed="81"/>
            <rFont val="Tahoma"/>
            <family val="2"/>
          </rPr>
          <t xml:space="preserve">14/11/2014 </t>
        </r>
        <r>
          <rPr>
            <sz val="9"/>
            <color indexed="81"/>
            <rFont val="Tahoma"/>
            <family val="2"/>
          </rPr>
          <t xml:space="preserve">Greg Riches emailed his endorsement of waiver.
</t>
        </r>
        <r>
          <rPr>
            <b/>
            <sz val="9"/>
            <color indexed="81"/>
            <rFont val="Tahoma"/>
            <family val="2"/>
          </rPr>
          <t xml:space="preserve">17/11/2014 </t>
        </r>
        <r>
          <rPr>
            <sz val="9"/>
            <color indexed="81"/>
            <rFont val="Tahoma"/>
            <family val="2"/>
          </rPr>
          <t xml:space="preserve">Received signed endorsed waiver from Greg Riches.
</t>
        </r>
        <r>
          <rPr>
            <b/>
            <sz val="9"/>
            <color indexed="81"/>
            <rFont val="Tahoma"/>
            <family val="2"/>
          </rPr>
          <t xml:space="preserve">24/11/2014 </t>
        </r>
        <r>
          <rPr>
            <sz val="9"/>
            <color indexed="81"/>
            <rFont val="Tahoma"/>
            <family val="2"/>
          </rPr>
          <t xml:space="preserve">Recommended for approval by John Furness. Approved by Phil Campbell.
</t>
        </r>
        <r>
          <rPr>
            <b/>
            <sz val="9"/>
            <color indexed="81"/>
            <rFont val="Tahoma"/>
            <family val="2"/>
          </rPr>
          <t xml:space="preserve">25/11/2014 </t>
        </r>
        <r>
          <rPr>
            <sz val="9"/>
            <color indexed="81"/>
            <rFont val="Tahoma"/>
            <family val="2"/>
          </rPr>
          <t xml:space="preserve">John Brown forwarded email from A/EGM Hunter Valley Gerard Withford approving RA that supports waiver
</t>
        </r>
      </text>
    </comment>
    <comment ref="B369" authorId="4" shapeId="0" xr:uid="{90E57A91-FC90-433F-90B2-614C6A6218F3}">
      <text>
        <r>
          <rPr>
            <b/>
            <sz val="9"/>
            <color indexed="81"/>
            <rFont val="Tahoma"/>
            <family val="2"/>
          </rPr>
          <t xml:space="preserve">17/11/2014 </t>
        </r>
        <r>
          <rPr>
            <sz val="9"/>
            <color indexed="81"/>
            <rFont val="Tahoma"/>
            <family val="2"/>
          </rPr>
          <t xml:space="preserve">Received waiver application from Clinton Patterson.
</t>
        </r>
        <r>
          <rPr>
            <b/>
            <sz val="9"/>
            <color indexed="81"/>
            <rFont val="Tahoma"/>
            <family val="2"/>
          </rPr>
          <t xml:space="preserve">18/11/2014 </t>
        </r>
        <r>
          <rPr>
            <sz val="9"/>
            <color indexed="81"/>
            <rFont val="Tahoma"/>
            <family val="2"/>
          </rPr>
          <t xml:space="preserve">RA requires EGM approval
</t>
        </r>
        <r>
          <rPr>
            <b/>
            <sz val="9"/>
            <color indexed="81"/>
            <rFont val="Tahoma"/>
            <family val="2"/>
          </rPr>
          <t xml:space="preserve">24/11/2014 </t>
        </r>
        <r>
          <rPr>
            <sz val="9"/>
            <color indexed="81"/>
            <rFont val="Tahoma"/>
            <family val="2"/>
          </rPr>
          <t xml:space="preserve">John Furness recommended for approval. Phil Campbell approved but not to be issued until RA endorsed by EGM.
</t>
        </r>
        <r>
          <rPr>
            <b/>
            <sz val="9"/>
            <color indexed="81"/>
            <rFont val="Tahoma"/>
            <family val="2"/>
          </rPr>
          <t xml:space="preserve">4/12/2014 </t>
        </r>
        <r>
          <rPr>
            <sz val="9"/>
            <color indexed="81"/>
            <rFont val="Tahoma"/>
            <family val="2"/>
          </rPr>
          <t xml:space="preserve">Received RA from Clint with Gerard Withford approval (A/EGM HV).
</t>
        </r>
      </text>
    </comment>
    <comment ref="B370" authorId="4" shapeId="0" xr:uid="{E3B4B1D6-5BB7-473F-87B4-823CC2C31831}">
      <text>
        <r>
          <rPr>
            <b/>
            <sz val="9"/>
            <color indexed="81"/>
            <rFont val="Tahoma"/>
            <family val="2"/>
          </rPr>
          <t xml:space="preserve">15/06/2015 </t>
        </r>
        <r>
          <rPr>
            <sz val="9"/>
            <color indexed="81"/>
            <rFont val="Tahoma"/>
            <family val="2"/>
          </rPr>
          <t>Waiver approved - temporary until 31 July 2015</t>
        </r>
      </text>
    </comment>
    <comment ref="D393" authorId="10" shapeId="0" xr:uid="{6BA3FAA9-E12D-4D26-AA4E-D6409D1A0726}">
      <text>
        <r>
          <rPr>
            <b/>
            <sz val="9"/>
            <color indexed="81"/>
            <rFont val="Tahoma"/>
            <family val="2"/>
          </rPr>
          <t>Sharon Woods:</t>
        </r>
        <r>
          <rPr>
            <sz val="9"/>
            <color indexed="81"/>
            <rFont val="Tahoma"/>
            <family val="2"/>
          </rPr>
          <t xml:space="preserve">
27/2/18 Email to C Hutchinson &amp; W Naser to ask if Waiver is to be Renewed or Closeout
19/03/18 Renewal approved
04/02/19 - Emailed Wael advising waiver expired 1/01/19 as Chris Hutchinson no longer with ARTC. Needs to be closed out or renewed.</t>
        </r>
      </text>
    </comment>
    <comment ref="B408" authorId="11" shapeId="0" xr:uid="{6E6BDF43-C8F5-49BF-B394-46D53E471CF7}">
      <text>
        <r>
          <rPr>
            <sz val="9"/>
            <color indexed="81"/>
            <rFont val="Tahoma"/>
            <family val="2"/>
          </rPr>
          <t xml:space="preserve">19/03/2018 Richard Combe submitted waiver and RA for approval.
23/03/2018 - David Ogucha undertaking technical review while Richard arranges RA sign off to RM-01.
28/03/2018 - David has completed Technical Review but waiver has been updated to remove 2 controls and RA also updated since Costas endorsed - have emailed Costas (cc: Richard &amp; Guy) to confirm acceptance of condition of waiver (JF &amp; PC have approved).
</t>
        </r>
        <r>
          <rPr>
            <b/>
            <sz val="9"/>
            <color indexed="81"/>
            <rFont val="Tahoma"/>
            <family val="2"/>
          </rPr>
          <t xml:space="preserve">11/04/2018 </t>
        </r>
        <r>
          <rPr>
            <sz val="9"/>
            <color indexed="81"/>
            <rFont val="Tahoma"/>
            <family val="2"/>
          </rPr>
          <t xml:space="preserve">requested close out statement and signature from Costas
</t>
        </r>
        <r>
          <rPr>
            <b/>
            <sz val="9"/>
            <color indexed="81"/>
            <rFont val="Tahoma"/>
            <family val="2"/>
          </rPr>
          <t xml:space="preserve">8/05/2018 </t>
        </r>
        <r>
          <rPr>
            <sz val="9"/>
            <color indexed="81"/>
            <rFont val="Tahoma"/>
            <family val="2"/>
          </rPr>
          <t xml:space="preserve">forwarded email to Costas again requesting close out statement and signature.
Kerry Affede provided close out signature from Costas.
</t>
        </r>
        <r>
          <rPr>
            <b/>
            <sz val="9"/>
            <color indexed="81"/>
            <rFont val="Tahoma"/>
            <family val="2"/>
          </rPr>
          <t xml:space="preserve">9/05/2018 </t>
        </r>
        <r>
          <rPr>
            <sz val="9"/>
            <color indexed="81"/>
            <rFont val="Tahoma"/>
            <family val="2"/>
          </rPr>
          <t>with Phil Campbell for close out authorisation.
Waiver closed.</t>
        </r>
      </text>
    </comment>
    <comment ref="B411" authorId="10" shapeId="0" xr:uid="{319E732C-6FE2-419D-85AD-823F5961DC61}">
      <text>
        <r>
          <rPr>
            <b/>
            <sz val="9"/>
            <color indexed="81"/>
            <rFont val="Tahoma"/>
            <family val="2"/>
          </rPr>
          <t>Sharon Woods:</t>
        </r>
        <r>
          <rPr>
            <sz val="9"/>
            <color indexed="81"/>
            <rFont val="Tahoma"/>
            <family val="2"/>
          </rPr>
          <t xml:space="preserve">
</t>
        </r>
        <r>
          <rPr>
            <b/>
            <sz val="9"/>
            <color indexed="81"/>
            <rFont val="Tahoma"/>
            <family val="2"/>
          </rPr>
          <t>05/04/2018</t>
        </r>
        <r>
          <rPr>
            <sz val="9"/>
            <color indexed="81"/>
            <rFont val="Tahoma"/>
            <family val="2"/>
          </rPr>
          <t xml:space="preserve"> Due to Waiver being relevant to an Australian Standard, Phil Campell signed as Technical Reviewer
</t>
        </r>
        <r>
          <rPr>
            <b/>
            <sz val="9"/>
            <color indexed="81"/>
            <rFont val="Tahoma"/>
            <family val="2"/>
          </rPr>
          <t>05/04/2018</t>
        </r>
        <r>
          <rPr>
            <sz val="9"/>
            <color indexed="81"/>
            <rFont val="Tahoma"/>
            <family val="2"/>
          </rPr>
          <t xml:space="preserve">  sent to Michael Barry for Section 13 endoresement authority signature, missed due to spacing on 1st page
</t>
        </r>
        <r>
          <rPr>
            <b/>
            <sz val="9"/>
            <color indexed="81"/>
            <rFont val="Tahoma"/>
            <family val="2"/>
          </rPr>
          <t xml:space="preserve">09/04/2018 </t>
        </r>
        <r>
          <rPr>
            <sz val="9"/>
            <color indexed="81"/>
            <rFont val="Tahoma"/>
            <family val="2"/>
          </rPr>
          <t xml:space="preserve">(Iwona) Michael Barry signature received at item 13.
EWAF with John Furness to sign as recommendation authority.
Signed and ready to issue waiver.
Advised John Brown that waiver is approved and will be published and notified shortly.
</t>
        </r>
        <r>
          <rPr>
            <b/>
            <sz val="9"/>
            <color indexed="81"/>
            <rFont val="Tahoma"/>
            <family val="2"/>
          </rPr>
          <t xml:space="preserve">11/04/2018 </t>
        </r>
        <r>
          <rPr>
            <sz val="9"/>
            <color indexed="81"/>
            <rFont val="Tahoma"/>
            <family val="2"/>
          </rPr>
          <t>Waiver issued</t>
        </r>
      </text>
    </comment>
    <comment ref="B412" authorId="10" shapeId="0" xr:uid="{9F339DA3-037F-41EA-9A66-0932EFD3E544}">
      <text>
        <r>
          <rPr>
            <b/>
            <sz val="9"/>
            <color indexed="81"/>
            <rFont val="Tahoma"/>
            <family val="2"/>
          </rPr>
          <t>Sharon Woods:</t>
        </r>
        <r>
          <rPr>
            <sz val="9"/>
            <color indexed="81"/>
            <rFont val="Tahoma"/>
            <family val="2"/>
          </rPr>
          <t xml:space="preserve">
16/04/2018 No formal RA current controls are adequate, see Section 10 treatments.
17/04/2018 Waiver approved by JF &amp; PC
03/07/2018
- wrote to Rodney re expired waiver. Is it being renewed or closed out.
26/07/2018 Waiver Approved by JF &amp; PC
03/07/2019 Close out signature and statement received</t>
        </r>
      </text>
    </comment>
    <comment ref="B413" authorId="10" shapeId="0" xr:uid="{E0E0A760-92FB-4D08-970B-E540A89F1EF6}">
      <text>
        <r>
          <rPr>
            <b/>
            <sz val="9"/>
            <color indexed="81"/>
            <rFont val="Tahoma"/>
            <family val="2"/>
          </rPr>
          <t>Sharon Woods:</t>
        </r>
        <r>
          <rPr>
            <sz val="9"/>
            <color indexed="81"/>
            <rFont val="Tahoma"/>
            <family val="2"/>
          </rPr>
          <t xml:space="preserve">
19/04/2018 Email from Rodney Reinertsen
29/04/2018 Waiver approved by JF and PC
11/05/2018 - waiver alteration approved
14/05/2018 - alteration issued
03/07/2018
- wrote to Rodney re expired waiver. Is it being renewed or closed out.
03/07/2019 closeout signature and statement received</t>
        </r>
      </text>
    </comment>
    <comment ref="B414" authorId="11" shapeId="0" xr:uid="{C5732D59-5882-4B82-BE19-BE73B71E84AD}">
      <text>
        <r>
          <rPr>
            <sz val="9"/>
            <color indexed="81"/>
            <rFont val="Tahoma"/>
            <family val="2"/>
          </rPr>
          <t>20/06/2018 
- Waiver number given to Bob Hamilton.
- Approved but with condition of approval.
- Emailed to Bob for endorsement authority signature at item 16 to confirm acceptance of this condition, then waiver can be issued.
21/06/2018
------ Hold for rework of Risk Assessment account baseline is current TOC and current RAS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jspa1</author>
    <author>katrina bowden</author>
    <author>conkb</author>
    <author>K Bowden</author>
    <author>SYSOP</author>
  </authors>
  <commentList>
    <comment ref="B4" authorId="0" shapeId="0" xr:uid="{AC60408C-B879-408B-A1E4-35E42ACE5B8A}">
      <text>
        <r>
          <rPr>
            <sz val="8"/>
            <color indexed="81"/>
            <rFont val="Tahoma"/>
            <family val="2"/>
          </rPr>
          <t xml:space="preserve">1/6/2006 New combined inspection defect form issued
</t>
        </r>
      </text>
    </comment>
    <comment ref="B6" authorId="1" shapeId="0" xr:uid="{83BDF55E-7192-4CB4-9A6C-B5CCB6688DB0}">
      <text>
        <r>
          <rPr>
            <b/>
            <sz val="8"/>
            <color indexed="81"/>
            <rFont val="Tahoma"/>
            <family val="2"/>
          </rPr>
          <t xml:space="preserve">29/11/2006 </t>
        </r>
        <r>
          <rPr>
            <sz val="8"/>
            <color indexed="81"/>
            <rFont val="Tahoma"/>
            <family val="2"/>
          </rPr>
          <t>Nicole Highfield confirmed that recertification for all task classifications (except welding - refer to waiver renewal 800/AD/301106/007 and ultrasonics - refer to waiver 800/AD/300606/006) is complete</t>
        </r>
      </text>
    </comment>
    <comment ref="B7" authorId="1" shapeId="0" xr:uid="{F0FEF441-1CC3-46FA-A64B-0598CBA560D4}">
      <text>
        <r>
          <rPr>
            <b/>
            <sz val="8"/>
            <color indexed="81"/>
            <rFont val="Tahoma"/>
            <family val="2"/>
          </rPr>
          <t xml:space="preserve">19/12/2005 </t>
        </r>
        <r>
          <rPr>
            <sz val="8"/>
            <color indexed="81"/>
            <rFont val="Tahoma"/>
            <family val="2"/>
          </rPr>
          <t xml:space="preserve">- extended from 31/12/2005 to 31/03/2006 per EWAF renewal received from Phil Lim 13/12/2005
</t>
        </r>
        <r>
          <rPr>
            <b/>
            <sz val="8"/>
            <color indexed="81"/>
            <rFont val="Tahoma"/>
            <family val="2"/>
          </rPr>
          <t xml:space="preserve">07/04/2006 </t>
        </r>
        <r>
          <rPr>
            <sz val="8"/>
            <color indexed="81"/>
            <rFont val="Tahoma"/>
            <family val="2"/>
          </rPr>
          <t xml:space="preserve">- extended from 31/03/2006 to 30/09/2006 and to include Hunter Valley per EWAF renewal received from Phil Lim 07/04/2006
</t>
        </r>
        <r>
          <rPr>
            <b/>
            <sz val="8"/>
            <color indexed="81"/>
            <rFont val="Tahoma"/>
            <family val="2"/>
          </rPr>
          <t xml:space="preserve">06/06/2006 </t>
        </r>
        <r>
          <rPr>
            <sz val="8"/>
            <color indexed="81"/>
            <rFont val="Tahoma"/>
            <family val="2"/>
          </rPr>
          <t>Waiver closed-out. No longer required as the North Coast Exceendent form and TEP 14 Form 1 are superseded by the new inspection/defect report form (PP166F-01) from PP-166</t>
        </r>
      </text>
    </comment>
    <comment ref="B8" authorId="1" shapeId="0" xr:uid="{339C9772-15B3-4AFE-8458-24ABF3A0E458}">
      <text>
        <r>
          <rPr>
            <b/>
            <sz val="8"/>
            <color indexed="81"/>
            <rFont val="Tahoma"/>
            <family val="2"/>
          </rPr>
          <t xml:space="preserve">28/3/06 </t>
        </r>
        <r>
          <rPr>
            <sz val="8"/>
            <color indexed="81"/>
            <rFont val="Tahoma"/>
            <family val="2"/>
          </rPr>
          <t xml:space="preserve">Extended to cover North West per Robert Hamilton and Ragu Nathan
</t>
        </r>
        <r>
          <rPr>
            <b/>
            <sz val="8"/>
            <color indexed="81"/>
            <rFont val="Tahoma"/>
            <family val="2"/>
          </rPr>
          <t>29/9/06</t>
        </r>
        <r>
          <rPr>
            <sz val="8"/>
            <color indexed="81"/>
            <rFont val="Tahoma"/>
            <family val="2"/>
          </rPr>
          <t xml:space="preserve"> request to extend form received pending approval of ARTC version of form
</t>
        </r>
        <r>
          <rPr>
            <b/>
            <sz val="8"/>
            <color indexed="81"/>
            <rFont val="Tahoma"/>
            <family val="2"/>
          </rPr>
          <t xml:space="preserve">22/12/06 </t>
        </r>
        <r>
          <rPr>
            <sz val="8"/>
            <color indexed="81"/>
            <rFont val="Tahoma"/>
            <family val="2"/>
          </rPr>
          <t xml:space="preserve">Renewal approved by John Cowie. Approval was delayed as the form was going to be added to TEP 04 and issued however North/HV and Sth/West had different requirements which are still being discussed
</t>
        </r>
        <r>
          <rPr>
            <b/>
            <sz val="8"/>
            <color indexed="81"/>
            <rFont val="Tahoma"/>
            <family val="2"/>
          </rPr>
          <t>20/06/07</t>
        </r>
        <r>
          <rPr>
            <sz val="8"/>
            <color indexed="81"/>
            <rFont val="Tahoma"/>
            <family val="2"/>
          </rPr>
          <t xml:space="preserve"> J Cowie approved renewal until 31/12/07 pending resolution of forms issue
</t>
        </r>
        <r>
          <rPr>
            <b/>
            <sz val="8"/>
            <color indexed="81"/>
            <rFont val="Tahoma"/>
            <family val="2"/>
          </rPr>
          <t>02/01/08</t>
        </r>
        <r>
          <rPr>
            <sz val="8"/>
            <color indexed="81"/>
            <rFont val="Tahoma"/>
            <family val="2"/>
          </rPr>
          <t xml:space="preserve"> Emailed Neville Gray re expired waiver
</t>
        </r>
        <r>
          <rPr>
            <b/>
            <sz val="8"/>
            <color indexed="81"/>
            <rFont val="Tahoma"/>
            <family val="2"/>
          </rPr>
          <t>13/02/08</t>
        </r>
        <r>
          <rPr>
            <sz val="8"/>
            <color indexed="81"/>
            <rFont val="Tahoma"/>
            <family val="2"/>
          </rPr>
          <t xml:space="preserve"> Re-emailed Neville Gray as no response received
</t>
        </r>
        <r>
          <rPr>
            <b/>
            <sz val="8"/>
            <color indexed="81"/>
            <rFont val="Tahoma"/>
            <family val="2"/>
          </rPr>
          <t>21/02/2008</t>
        </r>
        <r>
          <rPr>
            <sz val="8"/>
            <color indexed="81"/>
            <rFont val="Tahoma"/>
            <family val="2"/>
          </rPr>
          <t xml:space="preserve"> Renewal form received from Rebecca Whackett but for HV only. Check with JF if we need signatures for NC too or can it just be updated to include NC who were using it originally?
</t>
        </r>
        <r>
          <rPr>
            <b/>
            <sz val="8"/>
            <color indexed="81"/>
            <rFont val="Tahoma"/>
            <family val="2"/>
          </rPr>
          <t xml:space="preserve">25/02/2008 </t>
        </r>
        <r>
          <rPr>
            <sz val="8"/>
            <color indexed="81"/>
            <rFont val="Tahoma"/>
            <family val="2"/>
          </rPr>
          <t xml:space="preserve">Approved by JF and updated to include NC. </t>
        </r>
        <r>
          <rPr>
            <b/>
            <sz val="8"/>
            <color indexed="81"/>
            <rFont val="Tahoma"/>
            <family val="2"/>
          </rPr>
          <t xml:space="preserve">Condition: Approved until NCoP form is introduced - then NCoP form is to be used.
02/02/2009 </t>
        </r>
        <r>
          <rPr>
            <sz val="8"/>
            <color indexed="81"/>
            <rFont val="Tahoma"/>
            <family val="2"/>
          </rPr>
          <t xml:space="preserve">Emailed Kandiah informing him that waiver had expired and requested renewal or close-out
</t>
        </r>
        <r>
          <rPr>
            <b/>
            <sz val="8"/>
            <color indexed="81"/>
            <rFont val="Tahoma"/>
            <family val="2"/>
          </rPr>
          <t xml:space="preserve">03/02/2009 </t>
        </r>
        <r>
          <rPr>
            <sz val="8"/>
            <color indexed="81"/>
            <rFont val="Tahoma"/>
            <family val="2"/>
          </rPr>
          <t xml:space="preserve">Kandiah has questioned the need for renewal as the last renewal said it would be covered by introduction of CoP into NSW. Check with JF if this is covered or not.
</t>
        </r>
        <r>
          <rPr>
            <b/>
            <sz val="8"/>
            <color indexed="81"/>
            <rFont val="Tahoma"/>
            <family val="2"/>
          </rPr>
          <t xml:space="preserve">18/02/2009 </t>
        </r>
        <r>
          <rPr>
            <sz val="8"/>
            <color indexed="81"/>
            <rFont val="Tahoma"/>
            <family val="2"/>
          </rPr>
          <t xml:space="preserve">John Furness said to extend current waiver for 12 months as it should be addressed by CoP but this gives enough time to ensure everything is in place.
</t>
        </r>
        <r>
          <rPr>
            <b/>
            <sz val="8"/>
            <color indexed="81"/>
            <rFont val="Tahoma"/>
            <family val="2"/>
          </rPr>
          <t xml:space="preserve">20/02/2009 </t>
        </r>
        <r>
          <rPr>
            <sz val="8"/>
            <color indexed="81"/>
            <rFont val="Tahoma"/>
            <family val="2"/>
          </rPr>
          <t xml:space="preserve">EWAF, risk assessment, blank form and examples received from Kandiah who is arranging signatures from appropriate DMs. CRN and DM Endorsement received from Scott Chapman.
</t>
        </r>
        <r>
          <rPr>
            <b/>
            <sz val="8"/>
            <color indexed="81"/>
            <rFont val="Tahoma"/>
            <family val="2"/>
          </rPr>
          <t>27/02/2009</t>
        </r>
        <r>
          <rPr>
            <sz val="8"/>
            <color indexed="81"/>
            <rFont val="Tahoma"/>
            <family val="2"/>
          </rPr>
          <t xml:space="preserve"> EWAF signed by John Ogilvy only received. Waiver approved by John Furness. Submitted to Rob Rath for configuration management check.
</t>
        </r>
        <r>
          <rPr>
            <b/>
            <sz val="8"/>
            <color indexed="81"/>
            <rFont val="Tahoma"/>
            <family val="2"/>
          </rPr>
          <t xml:space="preserve">03/03/2009 </t>
        </r>
        <r>
          <rPr>
            <sz val="8"/>
            <color indexed="81"/>
            <rFont val="Tahoma"/>
            <family val="2"/>
          </rPr>
          <t xml:space="preserve">Config management check complete. Waiver renewal issued for 01/01/2009 to 31/12/2009
</t>
        </r>
        <r>
          <rPr>
            <b/>
            <sz val="8"/>
            <color indexed="81"/>
            <rFont val="Tahoma"/>
            <family val="2"/>
          </rPr>
          <t>21/12/2009</t>
        </r>
        <r>
          <rPr>
            <sz val="8"/>
            <color indexed="81"/>
            <rFont val="Tahoma"/>
            <family val="2"/>
          </rPr>
          <t xml:space="preserve"> Waiver renewal request received from Neil Sheedy and approved by John Furness until 31/12/2010
</t>
        </r>
        <r>
          <rPr>
            <b/>
            <sz val="8"/>
            <color indexed="81"/>
            <rFont val="Tahoma"/>
            <family val="2"/>
          </rPr>
          <t>9/12/2010</t>
        </r>
        <r>
          <rPr>
            <sz val="8"/>
            <color indexed="81"/>
            <rFont val="Tahoma"/>
            <family val="2"/>
          </rPr>
          <t xml:space="preserve"> Emailed Hassan asking if this is still required. If it is I will do renewal and send for endorsement
</t>
        </r>
        <r>
          <rPr>
            <b/>
            <sz val="8"/>
            <color indexed="81"/>
            <rFont val="Tahoma"/>
            <family val="2"/>
          </rPr>
          <t xml:space="preserve">9/12/2010 Trevor Watkins highlighted this waiver as applying to CRN. Inform Trevor if waiver is closed or renewed.
20/12/2010 </t>
        </r>
        <r>
          <rPr>
            <sz val="8"/>
            <color indexed="81"/>
            <rFont val="Tahoma"/>
            <family val="2"/>
          </rPr>
          <t xml:space="preserve">Waiver renewed from 01/01/2011 to 31/12/2011
</t>
        </r>
        <r>
          <rPr>
            <b/>
            <sz val="8"/>
            <color indexed="81"/>
            <rFont val="Tahoma"/>
            <family val="2"/>
          </rPr>
          <t xml:space="preserve">25/11/2011 </t>
        </r>
        <r>
          <rPr>
            <sz val="8"/>
            <color indexed="81"/>
            <rFont val="Tahoma"/>
            <family val="2"/>
          </rPr>
          <t xml:space="preserve">John Furness noted to close out in early Jan 2012 after expiry due to CoP being implemented across NSW by then.
</t>
        </r>
        <r>
          <rPr>
            <b/>
            <sz val="8"/>
            <color indexed="81"/>
            <rFont val="Tahoma"/>
            <family val="2"/>
          </rPr>
          <t xml:space="preserve">05/12/2011 </t>
        </r>
        <r>
          <rPr>
            <sz val="8"/>
            <color indexed="81"/>
            <rFont val="Tahoma"/>
            <family val="2"/>
          </rPr>
          <t xml:space="preserve">Emailed Lloyd Silver to request close out statement so waiver can be closed in early January.
</t>
        </r>
        <r>
          <rPr>
            <b/>
            <sz val="8"/>
            <color indexed="81"/>
            <rFont val="Tahoma"/>
            <family val="2"/>
          </rPr>
          <t xml:space="preserve">06/12/2011 </t>
        </r>
        <r>
          <rPr>
            <sz val="8"/>
            <color indexed="81"/>
            <rFont val="Tahoma"/>
            <family val="2"/>
          </rPr>
          <t xml:space="preserve">Lloyd Silver close out statement received "Following the introduction of the ARTC Track &amp; Civil Code of Practice into NSW, this form is no longer required".
</t>
        </r>
        <r>
          <rPr>
            <b/>
            <sz val="8"/>
            <color indexed="81"/>
            <rFont val="Tahoma"/>
            <family val="2"/>
          </rPr>
          <t xml:space="preserve">09/01/2012 </t>
        </r>
        <r>
          <rPr>
            <sz val="8"/>
            <color indexed="81"/>
            <rFont val="Tahoma"/>
            <family val="2"/>
          </rPr>
          <t xml:space="preserve">John Furness recommended for close out.
</t>
        </r>
        <r>
          <rPr>
            <b/>
            <sz val="8"/>
            <color indexed="81"/>
            <rFont val="Tahoma"/>
            <family val="2"/>
          </rPr>
          <t xml:space="preserve">11/01/2012 Mike van de Worp approved waiver close out. Emailed to Rob Rath for CM Review &amp; Compliance Check as per note on original EWAF - awaiting response prior to sending out notification.
</t>
        </r>
      </text>
    </comment>
    <comment ref="B9" authorId="1" shapeId="0" xr:uid="{DDDB3710-83E9-492D-B4FE-0A09D0A83D04}">
      <text>
        <r>
          <rPr>
            <b/>
            <sz val="8"/>
            <color indexed="81"/>
            <rFont val="Tahoma"/>
            <family val="2"/>
          </rPr>
          <t xml:space="preserve">04/04/2006 </t>
        </r>
        <r>
          <rPr>
            <sz val="8"/>
            <color indexed="81"/>
            <rFont val="Tahoma"/>
            <family val="2"/>
          </rPr>
          <t xml:space="preserve">Waiver amended - reference to Maintenance Scheduled Task (MST) replaced with correct term Routine Maintenance -Scheduled Work Orders. Amendment approved by John Cowie
</t>
        </r>
        <r>
          <rPr>
            <b/>
            <sz val="8"/>
            <color indexed="81"/>
            <rFont val="Tahoma"/>
            <family val="2"/>
          </rPr>
          <t>06/06/2006</t>
        </r>
        <r>
          <rPr>
            <sz val="8"/>
            <color indexed="81"/>
            <rFont val="Tahoma"/>
            <family val="2"/>
          </rPr>
          <t xml:space="preserve"> Waiver closed-out. No longer required as   TEP 14 Form 1 is superseded by the new inspection/defect report form (PP166-F01) from PP-166</t>
        </r>
      </text>
    </comment>
    <comment ref="B10" authorId="1" shapeId="0" xr:uid="{3D7AF719-3090-4647-B734-562C2FB3A9C4}">
      <text>
        <r>
          <rPr>
            <b/>
            <sz val="8"/>
            <color indexed="81"/>
            <rFont val="Tahoma"/>
            <family val="2"/>
          </rPr>
          <t xml:space="preserve">30/06/2006 </t>
        </r>
        <r>
          <rPr>
            <sz val="8"/>
            <color indexed="81"/>
            <rFont val="Tahoma"/>
            <family val="2"/>
          </rPr>
          <t xml:space="preserve">Renewal for one task classification from 800/AD/120505/002
</t>
        </r>
        <r>
          <rPr>
            <b/>
            <sz val="8"/>
            <color indexed="81"/>
            <rFont val="Tahoma"/>
            <family val="2"/>
          </rPr>
          <t xml:space="preserve">09/01/07 </t>
        </r>
        <r>
          <rPr>
            <sz val="8"/>
            <color indexed="81"/>
            <rFont val="Tahoma"/>
            <family val="2"/>
          </rPr>
          <t>Emailed Nicole Highfield re expiry</t>
        </r>
      </text>
    </comment>
    <comment ref="B11" authorId="1" shapeId="0" xr:uid="{43DE6DF6-CD57-4BF9-B96A-CD3751A79006}">
      <text>
        <r>
          <rPr>
            <sz val="8"/>
            <color indexed="81"/>
            <rFont val="Tahoma"/>
            <family val="2"/>
          </rPr>
          <t>renewal for 2 weld task classifications per waiver 800/AD/120505/002(a)</t>
        </r>
      </text>
    </comment>
    <comment ref="B12" authorId="0" shapeId="0" xr:uid="{5C865CCF-A3CC-477C-9A58-0291C7115211}">
      <text>
        <r>
          <rPr>
            <b/>
            <sz val="8"/>
            <color indexed="81"/>
            <rFont val="Tahoma"/>
            <family val="2"/>
          </rPr>
          <t>18/09/07</t>
        </r>
        <r>
          <rPr>
            <sz val="8"/>
            <color indexed="81"/>
            <rFont val="Tahoma"/>
            <family val="2"/>
          </rPr>
          <t xml:space="preserve"> Neville returned completed waiver renewal form and J Furness has approved extension from 30/9/07 to 30/6/08
</t>
        </r>
        <r>
          <rPr>
            <b/>
            <sz val="8"/>
            <color indexed="81"/>
            <rFont val="Tahoma"/>
            <family val="2"/>
          </rPr>
          <t>10/06/08</t>
        </r>
        <r>
          <rPr>
            <sz val="8"/>
            <color indexed="81"/>
            <rFont val="Tahoma"/>
            <family val="2"/>
          </rPr>
          <t xml:space="preserve"> JF approved waiver renewal for 12 months from 30/06/08, P Campbell to consider
</t>
        </r>
        <r>
          <rPr>
            <b/>
            <sz val="8"/>
            <color indexed="81"/>
            <rFont val="Tahoma"/>
            <family val="2"/>
          </rPr>
          <t xml:space="preserve">08/07/2009 </t>
        </r>
        <r>
          <rPr>
            <sz val="8"/>
            <color indexed="81"/>
            <rFont val="Tahoma"/>
            <family val="2"/>
          </rPr>
          <t xml:space="preserve">Renewed from 01/07/2009 to 30/06/2010
</t>
        </r>
        <r>
          <rPr>
            <b/>
            <sz val="8"/>
            <color indexed="81"/>
            <rFont val="Tahoma"/>
            <family val="2"/>
          </rPr>
          <t xml:space="preserve">04/06/2010 </t>
        </r>
        <r>
          <rPr>
            <sz val="8"/>
            <color indexed="81"/>
            <rFont val="Tahoma"/>
            <family val="2"/>
          </rPr>
          <t xml:space="preserve">Hassan chased Scott Robertshaw for renewal or close out. Scott forwarded to Rob Rath who forwarded it to Bill King &amp; Mike Mundy.
</t>
        </r>
        <r>
          <rPr>
            <b/>
            <sz val="8"/>
            <color indexed="81"/>
            <rFont val="Tahoma"/>
            <family val="2"/>
          </rPr>
          <t xml:space="preserve">07/06/2010 </t>
        </r>
        <r>
          <rPr>
            <sz val="8"/>
            <color indexed="81"/>
            <rFont val="Tahoma"/>
            <family val="2"/>
          </rPr>
          <t xml:space="preserve">Mike Mundy explained that the waiver will still be needed as the system which produces the forms has not yet been updated. Rob Rath emailed Scott Robertshaw asking him to arrange renewal.
</t>
        </r>
        <r>
          <rPr>
            <b/>
            <sz val="8"/>
            <color indexed="81"/>
            <rFont val="Tahoma"/>
            <family val="2"/>
          </rPr>
          <t xml:space="preserve">08/06/2010 </t>
        </r>
        <r>
          <rPr>
            <sz val="8"/>
            <color indexed="81"/>
            <rFont val="Tahoma"/>
            <family val="2"/>
          </rPr>
          <t xml:space="preserve">Scott Robertshaw submitted waiver renewal
</t>
        </r>
        <r>
          <rPr>
            <b/>
            <sz val="8"/>
            <color indexed="81"/>
            <rFont val="Tahoma"/>
            <family val="2"/>
          </rPr>
          <t xml:space="preserve">10/06/2010 </t>
        </r>
        <r>
          <rPr>
            <sz val="8"/>
            <color indexed="81"/>
            <rFont val="Tahoma"/>
            <family val="2"/>
          </rPr>
          <t xml:space="preserve">Waiver renewed from 01/07/2010 to 30/06/2011
</t>
        </r>
        <r>
          <rPr>
            <b/>
            <sz val="8"/>
            <color indexed="81"/>
            <rFont val="Tahoma"/>
            <family val="2"/>
          </rPr>
          <t xml:space="preserve">25/05/2011 </t>
        </r>
        <r>
          <rPr>
            <sz val="8"/>
            <color indexed="81"/>
            <rFont val="Tahoma"/>
            <family val="2"/>
          </rPr>
          <t xml:space="preserve">Received email from Trevor Watkins (cc: Scott Chapman, Stephen Angelucci, Robert Hamilton) that waiver due to expire 30 June 2011 but it is still required so Scott Robertshaw needs to renew.
</t>
        </r>
        <r>
          <rPr>
            <b/>
            <sz val="8"/>
            <color indexed="81"/>
            <rFont val="Tahoma"/>
            <family val="2"/>
          </rPr>
          <t xml:space="preserve">30/05/2011 </t>
        </r>
        <r>
          <rPr>
            <sz val="8"/>
            <color indexed="81"/>
            <rFont val="Tahoma"/>
            <family val="2"/>
          </rPr>
          <t xml:space="preserve">Emailed Scott Robertshaw (cc: Trevor Watkins) to chase up renewal docs prior to expiry of waiver.
</t>
        </r>
        <r>
          <rPr>
            <b/>
            <sz val="8"/>
            <color indexed="81"/>
            <rFont val="Tahoma"/>
            <family val="2"/>
          </rPr>
          <t xml:space="preserve">31/05/2011 </t>
        </r>
        <r>
          <rPr>
            <sz val="8"/>
            <color indexed="81"/>
            <rFont val="Tahoma"/>
            <family val="2"/>
          </rPr>
          <t xml:space="preserve">Scott replied with application but some info missing so advised him the following is also required: 
*TMS11 – Specific clause or section to be waived? 
*Risk Assessment to be completed in accordance with RM-01 
*Delivery Manager endorsement is required for each affected corridor, if this is covering all NSW plus CRN, it will require DM sign off from NS, EW, HV &amp; also CRIA endorsement through Tony Frazer. This will be ok if it’s simply endorsement via email though. 
</t>
        </r>
        <r>
          <rPr>
            <b/>
            <sz val="8"/>
            <color indexed="81"/>
            <rFont val="Tahoma"/>
            <family val="2"/>
          </rPr>
          <t xml:space="preserve">1/06/2011 </t>
        </r>
        <r>
          <rPr>
            <sz val="8"/>
            <color indexed="81"/>
            <rFont val="Tahoma"/>
            <family val="2"/>
          </rPr>
          <t xml:space="preserve">Trevor Watkins emailed Scott Robertshaw with revised EWAF with specifics on standards and purpose of waiver. Requires signature from Stephen then Tony for CRIA endorsement.
</t>
        </r>
        <r>
          <rPr>
            <b/>
            <sz val="8"/>
            <color indexed="81"/>
            <rFont val="Tahoma"/>
            <family val="2"/>
          </rPr>
          <t xml:space="preserve">15/06/2011 </t>
        </r>
        <r>
          <rPr>
            <sz val="8"/>
            <color indexed="81"/>
            <rFont val="Tahoma"/>
            <family val="2"/>
          </rPr>
          <t xml:space="preserve">Emailed Scott Robertshaw (cc: Trevor Watkins) to confirm if DM signatures have been obtained yet. Trevor Watkins confirmed signatures are being sought &amp; expect to have completed EWAF to Standards by Friday.
</t>
        </r>
        <r>
          <rPr>
            <b/>
            <sz val="8"/>
            <color indexed="81"/>
            <rFont val="Tahoma"/>
            <family val="2"/>
          </rPr>
          <t xml:space="preserve">17/06/2011 </t>
        </r>
        <r>
          <rPr>
            <sz val="8"/>
            <color indexed="81"/>
            <rFont val="Tahoma"/>
            <family val="2"/>
          </rPr>
          <t xml:space="preserve">Trevor Watkins emailed EWAF for renewal requiring some more DM endorsement as network wide. Emailed to Clinton Crump, Ben Leske, Simon Bingham &amp; Tony Frazer for their endorsement via return email.
Tony Frazer's endorsement received.
</t>
        </r>
        <r>
          <rPr>
            <b/>
            <sz val="8"/>
            <color indexed="81"/>
            <rFont val="Tahoma"/>
            <family val="2"/>
          </rPr>
          <t xml:space="preserve">20/06/2011 </t>
        </r>
        <r>
          <rPr>
            <sz val="8"/>
            <color indexed="81"/>
            <rFont val="Tahoma"/>
            <family val="2"/>
          </rPr>
          <t xml:space="preserve">Endorsement received from Simon Bingham and Ben Leske.
</t>
        </r>
        <r>
          <rPr>
            <b/>
            <sz val="8"/>
            <color indexed="81"/>
            <rFont val="Tahoma"/>
            <family val="2"/>
          </rPr>
          <t xml:space="preserve">29/06/2011 </t>
        </r>
        <r>
          <rPr>
            <sz val="8"/>
            <color indexed="81"/>
            <rFont val="Tahoma"/>
            <family val="2"/>
          </rPr>
          <t xml:space="preserve">Chased up endorsement from Clinton Crump (cc: Trevor Watkins)
</t>
        </r>
        <r>
          <rPr>
            <b/>
            <sz val="8"/>
            <color indexed="81"/>
            <rFont val="Tahoma"/>
            <family val="2"/>
          </rPr>
          <t xml:space="preserve">14/07/2011 </t>
        </r>
        <r>
          <rPr>
            <sz val="8"/>
            <color indexed="81"/>
            <rFont val="Tahoma"/>
            <family val="2"/>
          </rPr>
          <t xml:space="preserve">Trevor Watkins requested update on progress. Chased up final endorsement required from Clinton Crump (cc: Trevor). Received endorsement from Clinton. John Furness' recommendation already recorded, awaiting approval from Mark Skanes.
</t>
        </r>
        <r>
          <rPr>
            <b/>
            <sz val="8"/>
            <color indexed="81"/>
            <rFont val="Tahoma"/>
            <family val="2"/>
          </rPr>
          <t xml:space="preserve">18/07/2011 </t>
        </r>
        <r>
          <rPr>
            <sz val="8"/>
            <color indexed="81"/>
            <rFont val="Tahoma"/>
            <family val="2"/>
          </rPr>
          <t xml:space="preserve">Mark Skanes questioned why the Standard can't be changed to allow the non-standard form. Advised Scott Robertshaw and Trevor Watkins that changing the affected standards is being investigated and we'll keep them posted.
Received further justification from Trevor Watkins about why the waiver is required - for John's review.
</t>
        </r>
        <r>
          <rPr>
            <b/>
            <sz val="8"/>
            <color indexed="81"/>
            <rFont val="Tahoma"/>
            <family val="2"/>
          </rPr>
          <t xml:space="preserve">22/07/2011 </t>
        </r>
        <r>
          <rPr>
            <sz val="8"/>
            <color indexed="81"/>
            <rFont val="Tahoma"/>
            <family val="2"/>
          </rPr>
          <t xml:space="preserve">Emailed Trevor Watkins to check these C 2444 forms against the LEP 02 forms.... 
</t>
        </r>
        <r>
          <rPr>
            <b/>
            <sz val="8"/>
            <color indexed="81"/>
            <rFont val="Tahoma"/>
            <family val="2"/>
          </rPr>
          <t xml:space="preserve">27/07/2011 </t>
        </r>
        <r>
          <rPr>
            <sz val="8"/>
            <color indexed="81"/>
            <rFont val="Tahoma"/>
            <family val="2"/>
          </rPr>
          <t xml:space="preserve">Trevor confirmed these may actually be the forms referenced by LEP02.... 
</t>
        </r>
        <r>
          <rPr>
            <b/>
            <sz val="8"/>
            <color indexed="81"/>
            <rFont val="Tahoma"/>
            <family val="2"/>
          </rPr>
          <t xml:space="preserve">05/08/2011 </t>
        </r>
        <r>
          <rPr>
            <sz val="8"/>
            <color indexed="81"/>
            <rFont val="Tahoma"/>
            <family val="2"/>
          </rPr>
          <t xml:space="preserve">Mark Skanes approved waiver with original conditions as well as condition "ensure date and title of risk assessment is updated to reflect the current risk assessment".
</t>
        </r>
        <r>
          <rPr>
            <b/>
            <sz val="8"/>
            <color indexed="81"/>
            <rFont val="Tahoma"/>
            <family val="2"/>
          </rPr>
          <t xml:space="preserve">08/08/2011 </t>
        </r>
        <r>
          <rPr>
            <sz val="8"/>
            <color indexed="81"/>
            <rFont val="Tahoma"/>
            <family val="2"/>
          </rPr>
          <t xml:space="preserve">Emailed Trevor Watkins to provide date &amp; name of RA. Emailed DM's/IM's Clinton Crump, Simon Bingham, Ben Leske, Stephen Angelucci to provide acceptance of controls as per section 10 of EWAF then waiver can officially be issued &amp; notified. Received acceptance of controls from Stephen, Clinton, Simon and updated RA from Trevor.
</t>
        </r>
        <r>
          <rPr>
            <b/>
            <sz val="8"/>
            <color indexed="81"/>
            <rFont val="Tahoma"/>
            <family val="2"/>
          </rPr>
          <t xml:space="preserve">16/08/2011 </t>
        </r>
        <r>
          <rPr>
            <sz val="8"/>
            <color indexed="81"/>
            <rFont val="Tahoma"/>
            <family val="2"/>
          </rPr>
          <t xml:space="preserve">Received acceptance of controls from Ben. Waiver resissued.
</t>
        </r>
        <r>
          <rPr>
            <b/>
            <sz val="8"/>
            <color indexed="81"/>
            <rFont val="Tahoma"/>
            <family val="2"/>
          </rPr>
          <t xml:space="preserve">02/07/2012 </t>
        </r>
        <r>
          <rPr>
            <sz val="8"/>
            <color indexed="81"/>
            <rFont val="Tahoma"/>
            <family val="2"/>
          </rPr>
          <t xml:space="preserve">Emailed Tim Calver &amp; John Furness re: expired waiver.
</t>
        </r>
        <r>
          <rPr>
            <b/>
            <sz val="8"/>
            <color indexed="81"/>
            <rFont val="Tahoma"/>
            <family val="2"/>
          </rPr>
          <t xml:space="preserve">15/08/2012 </t>
        </r>
        <r>
          <rPr>
            <sz val="8"/>
            <color indexed="81"/>
            <rFont val="Tahoma"/>
            <family val="2"/>
          </rPr>
          <t xml:space="preserve">John Furness has emailed Tim Calver to make waiver permanent and to do Risk Assessment in regards with Neil Sheedy.
</t>
        </r>
        <r>
          <rPr>
            <b/>
            <sz val="8"/>
            <color indexed="81"/>
            <rFont val="Tahoma"/>
            <family val="2"/>
          </rPr>
          <t xml:space="preserve">05/09/2012 </t>
        </r>
        <r>
          <rPr>
            <sz val="8"/>
            <color indexed="81"/>
            <rFont val="Tahoma"/>
            <family val="2"/>
          </rPr>
          <t>Neil Sheedy advised he has spoken to John Furness and determined that the waiver is no longer required and can be closed out.</t>
        </r>
        <r>
          <rPr>
            <sz val="8"/>
            <color indexed="81"/>
            <rFont val="Tahoma"/>
            <family val="2"/>
          </rPr>
          <t xml:space="preserve">
</t>
        </r>
        <r>
          <rPr>
            <b/>
            <sz val="8"/>
            <color indexed="81"/>
            <rFont val="Tahoma"/>
            <family val="2"/>
          </rPr>
          <t>18/09/2012</t>
        </r>
        <r>
          <rPr>
            <sz val="8"/>
            <color indexed="81"/>
            <rFont val="Tahoma"/>
            <family val="2"/>
          </rPr>
          <t xml:space="preserve"> John Furness and Phil Campbell have signed waiver for close out. Email attached with  Neil Sheedy statement.
</t>
        </r>
        <r>
          <rPr>
            <b/>
            <sz val="8"/>
            <color indexed="81"/>
            <rFont val="Tahoma"/>
            <family val="2"/>
          </rPr>
          <t>19/09/2012</t>
        </r>
        <r>
          <rPr>
            <sz val="8"/>
            <color indexed="81"/>
            <rFont val="Tahoma"/>
            <family val="2"/>
          </rPr>
          <t xml:space="preserve">  Recieved email from Robert Hamilton (DM - Inland network) disputing the close out of waiver. Tim Calver, Neil Sheedy responded in regards to creating a Type Approval and further discussion with John Furness when he returns on leave in October. Email is located in Backgrounds folder for further information. The waiver is still Closed as of date.
</t>
        </r>
      </text>
    </comment>
    <comment ref="B13" authorId="2" shapeId="0" xr:uid="{E2D7EB39-497A-44EA-B28D-510289B23A26}">
      <text>
        <r>
          <rPr>
            <b/>
            <sz val="8"/>
            <color indexed="81"/>
            <rFont val="Tahoma"/>
            <family val="2"/>
          </rPr>
          <t xml:space="preserve">04/04/2007 </t>
        </r>
        <r>
          <rPr>
            <sz val="8"/>
            <color indexed="81"/>
            <rFont val="Tahoma"/>
            <family val="2"/>
          </rPr>
          <t xml:space="preserve">Number requested by Robert Schweiger for amendment to PP-158.2 Infrastructure Alteration Notice form as a trial for 6 months until procedure is amended (to make IAN process applicable for larger projects)
</t>
        </r>
        <r>
          <rPr>
            <b/>
            <sz val="8"/>
            <color indexed="81"/>
            <rFont val="Tahoma"/>
            <family val="2"/>
          </rPr>
          <t xml:space="preserve">07/08/2007 </t>
        </r>
        <r>
          <rPr>
            <sz val="8"/>
            <color indexed="81"/>
            <rFont val="Tahoma"/>
            <family val="2"/>
          </rPr>
          <t xml:space="preserve">Waiver application received via Phil Campbell. Was originally submitted to John Cowie on 5/4/07 but appears to never have been approved. Submitted to Duncan McLeod for review.
07/08/2007 Duncan needs to discuss further with Phil Campbell
</t>
        </r>
        <r>
          <rPr>
            <b/>
            <sz val="8"/>
            <color indexed="81"/>
            <rFont val="Tahoma"/>
            <family val="2"/>
          </rPr>
          <t xml:space="preserve">14/08/2007 </t>
        </r>
        <r>
          <rPr>
            <sz val="8"/>
            <color indexed="81"/>
            <rFont val="Tahoma"/>
            <family val="2"/>
          </rPr>
          <t>Phil to discuss with Rob Schweiger as Duncan is keen to not use waivers to approve administrative type issues which could just be agreed via email
Waiver is no longer required and Phil has advised Rob Schweiger</t>
        </r>
      </text>
    </comment>
    <comment ref="B14" authorId="0" shapeId="0" xr:uid="{A185F4B2-E5E8-4298-9C5C-CDC3F23BA8CF}">
      <text>
        <r>
          <rPr>
            <b/>
            <sz val="8"/>
            <color indexed="81"/>
            <rFont val="Tahoma"/>
            <family val="2"/>
          </rPr>
          <t xml:space="preserve">28/05/08 </t>
        </r>
        <r>
          <rPr>
            <sz val="8"/>
            <color indexed="81"/>
            <rFont val="Tahoma"/>
            <family val="2"/>
          </rPr>
          <t>Milton Bryan requested no for use of Safe Working Forms NSW</t>
        </r>
        <r>
          <rPr>
            <sz val="8"/>
            <color indexed="81"/>
            <rFont val="Tahoma"/>
            <family val="2"/>
          </rPr>
          <t xml:space="preserve">
</t>
        </r>
        <r>
          <rPr>
            <b/>
            <sz val="8"/>
            <color indexed="81"/>
            <rFont val="Tahoma"/>
            <family val="2"/>
          </rPr>
          <t xml:space="preserve">30/05/08 </t>
        </r>
        <r>
          <rPr>
            <sz val="8"/>
            <color indexed="81"/>
            <rFont val="Tahoma"/>
            <family val="2"/>
          </rPr>
          <t xml:space="preserve">Received waiver request and supporting information
</t>
        </r>
        <r>
          <rPr>
            <b/>
            <sz val="8"/>
            <color indexed="81"/>
            <rFont val="Tahoma"/>
            <family val="2"/>
          </rPr>
          <t xml:space="preserve">26/06/2009 </t>
        </r>
        <r>
          <rPr>
            <sz val="8"/>
            <color indexed="81"/>
            <rFont val="Tahoma"/>
            <family val="2"/>
          </rPr>
          <t xml:space="preserve">Emailed Milton Bryan requesting renewal or close out
</t>
        </r>
        <r>
          <rPr>
            <b/>
            <sz val="8"/>
            <color indexed="81"/>
            <rFont val="Tahoma"/>
            <family val="2"/>
          </rPr>
          <t xml:space="preserve">26/11/2009 </t>
        </r>
        <r>
          <rPr>
            <sz val="8"/>
            <color indexed="81"/>
            <rFont val="Tahoma"/>
            <family val="2"/>
          </rPr>
          <t xml:space="preserve">Milton provided comments in Close out section but couldn't confirm if it could be closed or needed to be renewed. John Furness questioned why it was on engineering waiver register in any case and that he didn't have authority to issue a waiver for safeworking. 
</t>
        </r>
        <r>
          <rPr>
            <b/>
            <sz val="8"/>
            <color indexed="81"/>
            <rFont val="Tahoma"/>
            <family val="2"/>
          </rPr>
          <t xml:space="preserve">26/02/2010 </t>
        </r>
        <r>
          <rPr>
            <sz val="8"/>
            <color indexed="81"/>
            <rFont val="Tahoma"/>
            <family val="2"/>
          </rPr>
          <t xml:space="preserve">Milton submitted a renewal approved by Greg Watson. I explained that waiver procedure and register were for waivers against engineering standards and doesn't cover network rules. Milton will discuss further within his team with a view to closing out the expired waiver.
</t>
        </r>
        <r>
          <rPr>
            <b/>
            <sz val="8"/>
            <color indexed="81"/>
            <rFont val="Tahoma"/>
            <family val="2"/>
          </rPr>
          <t xml:space="preserve">02/03/2010 </t>
        </r>
        <r>
          <rPr>
            <sz val="8"/>
            <color indexed="81"/>
            <rFont val="Tahoma"/>
            <family val="2"/>
          </rPr>
          <t xml:space="preserve">Original waiver expired 30/06/2009. Renewed from 26/02/2010 to 26/02/2011.  
</t>
        </r>
        <r>
          <rPr>
            <b/>
            <sz val="8"/>
            <color indexed="81"/>
            <rFont val="Tahoma"/>
            <family val="2"/>
          </rPr>
          <t xml:space="preserve">11/2/2011 </t>
        </r>
        <r>
          <rPr>
            <sz val="8"/>
            <color indexed="81"/>
            <rFont val="Tahoma"/>
            <family val="2"/>
          </rPr>
          <t xml:space="preserve">Hassan emailed Milton for renewal or close out. Milton said he would reviewed and respond accordingly.
</t>
        </r>
        <r>
          <rPr>
            <b/>
            <sz val="8"/>
            <color indexed="81"/>
            <rFont val="Tahoma"/>
            <family val="2"/>
          </rPr>
          <t>07/04/2011</t>
        </r>
        <r>
          <rPr>
            <sz val="8"/>
            <color indexed="81"/>
            <rFont val="Tahoma"/>
            <family val="2"/>
          </rPr>
          <t xml:space="preserve"> Emailed Milton to close out.
</t>
        </r>
        <r>
          <rPr>
            <b/>
            <sz val="8"/>
            <color indexed="81"/>
            <rFont val="Tahoma"/>
            <family val="2"/>
          </rPr>
          <t xml:space="preserve">07/04/2011 </t>
        </r>
        <r>
          <rPr>
            <sz val="8"/>
            <color indexed="81"/>
            <rFont val="Tahoma"/>
            <family val="2"/>
          </rPr>
          <t xml:space="preserve">Milton advised he will arrange close out.
</t>
        </r>
        <r>
          <rPr>
            <b/>
            <sz val="8"/>
            <color indexed="81"/>
            <rFont val="Tahoma"/>
            <family val="2"/>
          </rPr>
          <t xml:space="preserve">08/04/2011 </t>
        </r>
        <r>
          <rPr>
            <sz val="8"/>
            <color indexed="81"/>
            <rFont val="Tahoma"/>
            <family val="2"/>
          </rPr>
          <t xml:space="preserve">Milton forwarded EWAF with close out signature and note from Greg Watson "ARTC will cease CRN management responsibility shortly, therefore, RIC headed documents (&amp; any associated with their conversion to suitably headed documents) will be the responsibility of the CRIA, who are to takeover management of the CRN".
</t>
        </r>
        <r>
          <rPr>
            <b/>
            <sz val="8"/>
            <color indexed="81"/>
            <rFont val="Tahoma"/>
            <family val="2"/>
          </rPr>
          <t>11/04/2011</t>
        </r>
        <r>
          <rPr>
            <sz val="8"/>
            <color indexed="81"/>
            <rFont val="Tahoma"/>
            <family val="2"/>
          </rPr>
          <t xml:space="preserve"> </t>
        </r>
        <r>
          <rPr>
            <b/>
            <sz val="8"/>
            <color indexed="81"/>
            <rFont val="Tahoma"/>
            <family val="2"/>
          </rPr>
          <t xml:space="preserve">John Furness signed off to close out waiver </t>
        </r>
      </text>
    </comment>
    <comment ref="B15" authorId="3" shapeId="0" xr:uid="{1247949E-A408-4E51-BA78-6BCE8B2715D3}">
      <text>
        <r>
          <rPr>
            <b/>
            <sz val="8"/>
            <color indexed="81"/>
            <rFont val="Tahoma"/>
            <family val="2"/>
          </rPr>
          <t xml:space="preserve">13/05/2009 </t>
        </r>
        <r>
          <rPr>
            <sz val="8"/>
            <color indexed="81"/>
            <rFont val="Tahoma"/>
            <family val="2"/>
          </rPr>
          <t xml:space="preserve">Number requested by Trevor Watkins for TCRs
</t>
        </r>
        <r>
          <rPr>
            <b/>
            <sz val="8"/>
            <color indexed="81"/>
            <rFont val="Tahoma"/>
            <family val="2"/>
          </rPr>
          <t xml:space="preserve">20/04/2011 </t>
        </r>
        <r>
          <rPr>
            <sz val="8"/>
            <color indexed="81"/>
            <rFont val="Tahoma"/>
            <family val="2"/>
          </rPr>
          <t xml:space="preserve">Trevor Watkins advised EWAF not required, DM TCR close-out process complies with PP-152.
</t>
        </r>
      </text>
    </comment>
    <comment ref="B16" authorId="3" shapeId="0" xr:uid="{ACA35202-C7B1-4DA9-A246-40E4879E830A}">
      <text>
        <r>
          <rPr>
            <b/>
            <sz val="8"/>
            <color indexed="81"/>
            <rFont val="Tahoma"/>
            <family val="2"/>
          </rPr>
          <t xml:space="preserve">22/07/2009 </t>
        </r>
        <r>
          <rPr>
            <sz val="8"/>
            <color indexed="81"/>
            <rFont val="Tahoma"/>
            <family val="2"/>
          </rPr>
          <t xml:space="preserve">This waiver closes out 500/SG/141207/081 which was approved for NSW West but clarification of where it applied was required following company restructure
</t>
        </r>
        <r>
          <rPr>
            <b/>
            <sz val="8"/>
            <color indexed="81"/>
            <rFont val="Tahoma"/>
            <family val="2"/>
          </rPr>
          <t xml:space="preserve">11/05/2010 </t>
        </r>
        <r>
          <rPr>
            <sz val="8"/>
            <color indexed="81"/>
            <rFont val="Tahoma"/>
            <family val="2"/>
          </rPr>
          <t xml:space="preserve">Risk Assessment submitted by Arun Jogal, not originally included with waiver request.
</t>
        </r>
        <r>
          <rPr>
            <b/>
            <sz val="8"/>
            <color indexed="81"/>
            <rFont val="Tahoma"/>
            <family val="2"/>
          </rPr>
          <t xml:space="preserve">01/02/2012 </t>
        </r>
        <r>
          <rPr>
            <sz val="8"/>
            <color indexed="81"/>
            <rFont val="Tahoma"/>
            <family val="2"/>
          </rPr>
          <t>Close out statement: CRN no longer managed by ARTC effective 15 January 2012</t>
        </r>
      </text>
    </comment>
    <comment ref="B17" authorId="3" shapeId="0" xr:uid="{73EB160D-34AD-4CE3-B777-F5A62D317411}">
      <text>
        <r>
          <rPr>
            <b/>
            <sz val="8"/>
            <color indexed="81"/>
            <rFont val="Tahoma"/>
            <family val="2"/>
          </rPr>
          <t xml:space="preserve">10/07/2009 </t>
        </r>
        <r>
          <rPr>
            <sz val="8"/>
            <color indexed="81"/>
            <rFont val="Tahoma"/>
            <family val="2"/>
          </rPr>
          <t xml:space="preserve">Variation details amended to refer to TrackStab Field Sheets instead of TES Inspection Forms as per email from Trevor Watkins
</t>
        </r>
        <r>
          <rPr>
            <b/>
            <sz val="8"/>
            <color indexed="81"/>
            <rFont val="Tahoma"/>
            <family val="2"/>
          </rPr>
          <t xml:space="preserve">24/06/2010 </t>
        </r>
        <r>
          <rPr>
            <sz val="8"/>
            <color indexed="81"/>
            <rFont val="Tahoma"/>
            <family val="2"/>
          </rPr>
          <t xml:space="preserve">Trevor Watkins will try to get renewal done by 29/6/2010
</t>
        </r>
        <r>
          <rPr>
            <b/>
            <sz val="8"/>
            <color indexed="81"/>
            <rFont val="Tahoma"/>
            <family val="2"/>
          </rPr>
          <t xml:space="preserve">20/07/2010 </t>
        </r>
        <r>
          <rPr>
            <sz val="8"/>
            <color indexed="81"/>
            <rFont val="Tahoma"/>
            <family val="2"/>
          </rPr>
          <t>Waiver closed "Waiver no longer required, track alignment data and monument data entered into TrackStab for all CRN managed lines" as per email from Trevor Watkins 19/07/2010</t>
        </r>
      </text>
    </comment>
    <comment ref="B18" authorId="3" shapeId="0" xr:uid="{DF9B2BD6-8622-43CB-9DE7-CB783CEDBF43}">
      <text>
        <r>
          <rPr>
            <b/>
            <sz val="8"/>
            <color indexed="81"/>
            <rFont val="Tahoma"/>
            <family val="2"/>
          </rPr>
          <t xml:space="preserve">25/08/2009 </t>
        </r>
        <r>
          <rPr>
            <sz val="8"/>
            <color indexed="81"/>
            <rFont val="Tahoma"/>
            <family val="2"/>
          </rPr>
          <t xml:space="preserve">Number requested by Shane Aitken for certification forms for HV Closedowns. Certification form is used so poeple can certify their completed job to the closedown manager. The closedown manager can then hand back the track to Network Control once all certifications from individual jobs have been recieved by the closedown manager.
</t>
        </r>
        <r>
          <rPr>
            <b/>
            <sz val="8"/>
            <color indexed="81"/>
            <rFont val="Tahoma"/>
            <family val="2"/>
          </rPr>
          <t xml:space="preserve">25/07/2013 </t>
        </r>
        <r>
          <rPr>
            <sz val="8"/>
            <color indexed="81"/>
            <rFont val="Tahoma"/>
            <family val="2"/>
          </rPr>
          <t>Status changed to 'Not Required' as 'Awaiting' for 4 years.</t>
        </r>
      </text>
    </comment>
    <comment ref="B19" authorId="4" shapeId="0" xr:uid="{15B57C15-DC5E-44AF-B0BA-3674EEE87D8F}">
      <text>
        <r>
          <rPr>
            <b/>
            <sz val="8"/>
            <color indexed="81"/>
            <rFont val="Tahoma"/>
            <family val="2"/>
          </rPr>
          <t xml:space="preserve">30/09/10 </t>
        </r>
        <r>
          <rPr>
            <sz val="8"/>
            <color indexed="81"/>
            <rFont val="Tahoma"/>
            <family val="2"/>
          </rPr>
          <t xml:space="preserve">Felicity Challita sent email on behalf of Trevor for renewal of waiver, as it expires </t>
        </r>
        <r>
          <rPr>
            <b/>
            <sz val="8"/>
            <color indexed="81"/>
            <rFont val="Tahoma"/>
            <family val="2"/>
          </rPr>
          <t xml:space="preserve">
01/10/10 </t>
        </r>
        <r>
          <rPr>
            <sz val="8"/>
            <color indexed="81"/>
            <rFont val="Tahoma"/>
            <family val="2"/>
          </rPr>
          <t>JF approves renewal of waiver as it is soon to expire. Waiver renewed.</t>
        </r>
        <r>
          <rPr>
            <sz val="8"/>
            <color indexed="81"/>
            <rFont val="Tahoma"/>
            <family val="2"/>
          </rPr>
          <t xml:space="preserve">
</t>
        </r>
        <r>
          <rPr>
            <b/>
            <sz val="8"/>
            <color indexed="81"/>
            <rFont val="Tahoma"/>
            <family val="2"/>
          </rPr>
          <t xml:space="preserve">25/05/2011 </t>
        </r>
        <r>
          <rPr>
            <sz val="8"/>
            <color indexed="81"/>
            <rFont val="Tahoma"/>
            <family val="2"/>
          </rPr>
          <t xml:space="preserve">Trevor Watkins emailed Wally Walker &amp; Julie Deem (cc: Scott Chapman &amp; Stephen Angelucci): "Wally, Julie
EWAF 850/AD/291009/015 was introduced to permit Dubbo to use existing stocks of weekly welding forms which do not comply with RAP 5391 
Please advise whether you are still using these old forms (ie. require EWAF renewal) or whether you are now using forms which comply with the standard (ie. EWAF can be closed) 
Note - Attached is a copy of the current form which complies with the standard RAP 5391
The non-standard forms refer to “Rail Fail No” instead of “Rail Flaw Report Completed Y/N” and the Issue/Revision date not specified on the non-standard form."
</t>
        </r>
        <r>
          <rPr>
            <b/>
            <sz val="8"/>
            <color indexed="81"/>
            <rFont val="Tahoma"/>
            <family val="2"/>
          </rPr>
          <t xml:space="preserve">16/05/2011 </t>
        </r>
        <r>
          <rPr>
            <sz val="8"/>
            <color indexed="81"/>
            <rFont val="Tahoma"/>
            <family val="2"/>
          </rPr>
          <t xml:space="preserve">Trevor Watkins provided renewal docs for this waiver signed by Tony Frazer. John Furness recommended for approval.
</t>
        </r>
        <r>
          <rPr>
            <b/>
            <sz val="8"/>
            <color indexed="81"/>
            <rFont val="Tahoma"/>
            <family val="2"/>
          </rPr>
          <t xml:space="preserve">20/06/2011 </t>
        </r>
        <r>
          <rPr>
            <sz val="8"/>
            <color indexed="81"/>
            <rFont val="Tahoma"/>
            <family val="2"/>
          </rPr>
          <t xml:space="preserve">Approved by Mark Skanes. 
</t>
        </r>
        <r>
          <rPr>
            <b/>
            <sz val="8"/>
            <color indexed="81"/>
            <rFont val="Tahoma"/>
            <family val="2"/>
          </rPr>
          <t xml:space="preserve">21/06/2011 </t>
        </r>
        <r>
          <rPr>
            <sz val="8"/>
            <color indexed="81"/>
            <rFont val="Tahoma"/>
            <family val="2"/>
          </rPr>
          <t xml:space="preserve">Emailed to Rob Rath for CM signature - then can be issued.
</t>
        </r>
        <r>
          <rPr>
            <b/>
            <sz val="8"/>
            <color indexed="81"/>
            <rFont val="Tahoma"/>
            <family val="2"/>
          </rPr>
          <t xml:space="preserve">22/06/2011 </t>
        </r>
        <r>
          <rPr>
            <sz val="8"/>
            <color indexed="81"/>
            <rFont val="Tahoma"/>
            <family val="2"/>
          </rPr>
          <t xml:space="preserve">Rob Rath acknolwedged receipt for CM records.
</t>
        </r>
        <r>
          <rPr>
            <b/>
            <sz val="8"/>
            <color indexed="81"/>
            <rFont val="Tahoma"/>
            <family val="2"/>
          </rPr>
          <t xml:space="preserve">01/02/2012 </t>
        </r>
        <r>
          <rPr>
            <sz val="8"/>
            <color indexed="81"/>
            <rFont val="Tahoma"/>
            <family val="2"/>
          </rPr>
          <t>Close out statement: CRN no longer managed by ARTC effective 15 January 2012</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conkb</author>
    <author>K Bowden</author>
  </authors>
  <commentList>
    <comment ref="B5" authorId="0" shapeId="0" xr:uid="{C016B1E8-A0F3-42C3-A9FC-52FCB9DB37F7}">
      <text>
        <r>
          <rPr>
            <b/>
            <sz val="8"/>
            <color indexed="81"/>
            <rFont val="Tahoma"/>
            <family val="2"/>
          </rPr>
          <t xml:space="preserve">27/07/2007 </t>
        </r>
        <r>
          <rPr>
            <sz val="8"/>
            <color indexed="81"/>
            <rFont val="Tahoma"/>
            <family val="2"/>
          </rPr>
          <t xml:space="preserve">Was allocated EWAF number 800/AD/010707/010 prior to Rolling Stock discipline code being included in register. However original waiver number not referred to on waiver application 
13/11/07 G Whelan forwarded waiver renewal request for waiver expiring 31.12.07
</t>
        </r>
        <r>
          <rPr>
            <b/>
            <sz val="8"/>
            <color indexed="81"/>
            <rFont val="Tahoma"/>
            <family val="2"/>
          </rPr>
          <t xml:space="preserve">3/12/07 </t>
        </r>
        <r>
          <rPr>
            <sz val="8"/>
            <color indexed="81"/>
            <rFont val="Tahoma"/>
            <family val="2"/>
          </rPr>
          <t xml:space="preserve">Renewal approved until 31/12/08
</t>
        </r>
        <r>
          <rPr>
            <b/>
            <sz val="8"/>
            <color indexed="81"/>
            <rFont val="Tahoma"/>
            <family val="2"/>
          </rPr>
          <t xml:space="preserve">03/02/2009 </t>
        </r>
        <r>
          <rPr>
            <sz val="8"/>
            <color indexed="81"/>
            <rFont val="Tahoma"/>
            <family val="2"/>
          </rPr>
          <t xml:space="preserve">Emailed Greg Whelan informing him that this waiver had expired and requested renewal or close-out
</t>
        </r>
        <r>
          <rPr>
            <b/>
            <sz val="8"/>
            <color indexed="81"/>
            <rFont val="Tahoma"/>
            <family val="2"/>
          </rPr>
          <t xml:space="preserve">11/03/2009 </t>
        </r>
        <r>
          <rPr>
            <sz val="8"/>
            <color indexed="81"/>
            <rFont val="Tahoma"/>
            <family val="2"/>
          </rPr>
          <t xml:space="preserve">Sent reminder to Greg 
</t>
        </r>
        <r>
          <rPr>
            <b/>
            <sz val="8"/>
            <color indexed="81"/>
            <rFont val="Tahoma"/>
            <family val="2"/>
          </rPr>
          <t xml:space="preserve">30/04/2009 </t>
        </r>
        <r>
          <rPr>
            <sz val="8"/>
            <color indexed="81"/>
            <rFont val="Tahoma"/>
            <family val="2"/>
          </rPr>
          <t xml:space="preserve">Waiver renewal received via Ian McDonald however on old form so new form needs to be completed. Use old form as proof of signatures.
</t>
        </r>
        <r>
          <rPr>
            <b/>
            <sz val="8"/>
            <color indexed="81"/>
            <rFont val="Tahoma"/>
            <family val="2"/>
          </rPr>
          <t xml:space="preserve">04/05/2009 </t>
        </r>
        <r>
          <rPr>
            <sz val="8"/>
            <color indexed="81"/>
            <rFont val="Tahoma"/>
            <family val="2"/>
          </rPr>
          <t xml:space="preserve">John Furness would not approved renewal as submitted because it had also been extended to include Transfield and SA as a single set of network wide standards should be approved by Risk &amp; Safety Committee rather than by waiver. John will assign someone from standards dept  to assist/facilitate the preparation of the submission. Emailed Greg to ask for waiver renewal to be resubmitted on new form for NSW only which John will approve pending completion and approval of the network wide standards.
</t>
        </r>
        <r>
          <rPr>
            <b/>
            <sz val="8"/>
            <color indexed="81"/>
            <rFont val="Tahoma"/>
            <family val="2"/>
          </rPr>
          <t xml:space="preserve">04/01/2010 </t>
        </r>
        <r>
          <rPr>
            <sz val="8"/>
            <color indexed="81"/>
            <rFont val="Tahoma"/>
            <family val="2"/>
          </rPr>
          <t xml:space="preserve">Renewed from 21/12/2009 to 30/11/2010. Original waiver expired 31/12/2008. 
</t>
        </r>
        <r>
          <rPr>
            <b/>
            <sz val="8"/>
            <color indexed="81"/>
            <rFont val="Tahoma"/>
            <family val="2"/>
          </rPr>
          <t xml:space="preserve">16/11/2010 </t>
        </r>
        <r>
          <rPr>
            <sz val="8"/>
            <color indexed="81"/>
            <rFont val="Tahoma"/>
            <family val="2"/>
          </rPr>
          <t xml:space="preserve">Email Greg Whelan asking for renewal or close out
</t>
        </r>
        <r>
          <rPr>
            <b/>
            <sz val="8"/>
            <color indexed="81"/>
            <rFont val="Tahoma"/>
            <family val="2"/>
          </rPr>
          <t xml:space="preserve">8/12/2010 Renewed from 1/12/10 to 30/11/2012
17/12/2010 </t>
        </r>
        <r>
          <rPr>
            <sz val="8"/>
            <color indexed="81"/>
            <rFont val="Tahoma"/>
            <family val="2"/>
          </rPr>
          <t xml:space="preserve">This waiver should have included CRN. Greg Whelan revised and forwarded to TRevor Watkins to arrange CRN endorsement. Trevor forwarded to Ken Lingabala to get CRIA endorsement. 
</t>
        </r>
        <r>
          <rPr>
            <b/>
            <sz val="8"/>
            <color indexed="81"/>
            <rFont val="Tahoma"/>
            <family val="2"/>
          </rPr>
          <t xml:space="preserve">04/01/2013 </t>
        </r>
        <r>
          <rPr>
            <sz val="8"/>
            <color indexed="81"/>
            <rFont val="Tahoma"/>
            <family val="2"/>
          </rPr>
          <t xml:space="preserve">Emailed Greg Whelan advising of waiver expiry and requested renewal or close out of waiver.
</t>
        </r>
        <r>
          <rPr>
            <b/>
            <sz val="8"/>
            <color indexed="81"/>
            <rFont val="Tahoma"/>
            <family val="2"/>
          </rPr>
          <t xml:space="preserve">04/01/2013 </t>
        </r>
        <r>
          <rPr>
            <sz val="8"/>
            <color indexed="81"/>
            <rFont val="Tahoma"/>
            <family val="2"/>
          </rPr>
          <t xml:space="preserve">Greg Whelan advised to renew the waiver,
</t>
        </r>
        <r>
          <rPr>
            <b/>
            <sz val="8"/>
            <color indexed="81"/>
            <rFont val="Tahoma"/>
            <family val="2"/>
          </rPr>
          <t xml:space="preserve">31/01/2013 </t>
        </r>
        <r>
          <rPr>
            <sz val="8"/>
            <color indexed="81"/>
            <rFont val="Tahoma"/>
            <family val="2"/>
          </rPr>
          <t xml:space="preserve">John Furness suggests to renew waiver for 3 years. Sent New copy of waiver to Greg Whelan to double check and confirm on endorsement . Waiting for Greg Whelan reply.
</t>
        </r>
        <r>
          <rPr>
            <b/>
            <sz val="8"/>
            <color indexed="81"/>
            <rFont val="Tahoma"/>
            <family val="2"/>
          </rPr>
          <t xml:space="preserve">27/02/2013 </t>
        </r>
        <r>
          <rPr>
            <sz val="8"/>
            <color indexed="81"/>
            <rFont val="Tahoma"/>
            <family val="2"/>
          </rPr>
          <t xml:space="preserve">Redrafted EWAF for extension to become permanent waiver (until standards updated) and sent to Greg Whelan to check as the originator.
</t>
        </r>
        <r>
          <rPr>
            <b/>
            <sz val="8"/>
            <color indexed="81"/>
            <rFont val="Tahoma"/>
            <family val="2"/>
          </rPr>
          <t xml:space="preserve">27/03/2013 </t>
        </r>
        <r>
          <rPr>
            <sz val="8"/>
            <color indexed="81"/>
            <rFont val="Tahoma"/>
            <family val="2"/>
          </rPr>
          <t xml:space="preserve">Sent follow up email to Greg Whelan.
</t>
        </r>
        <r>
          <rPr>
            <b/>
            <sz val="8"/>
            <color indexed="81"/>
            <rFont val="Tahoma"/>
            <family val="2"/>
          </rPr>
          <t xml:space="preserve">7/05/2013 </t>
        </r>
        <r>
          <rPr>
            <sz val="8"/>
            <color indexed="81"/>
            <rFont val="Tahoma"/>
            <family val="2"/>
          </rPr>
          <t xml:space="preserve">Sent follow up email to Greg Whelan.
</t>
        </r>
        <r>
          <rPr>
            <b/>
            <sz val="8"/>
            <color indexed="81"/>
            <rFont val="Tahoma"/>
            <family val="2"/>
          </rPr>
          <t xml:space="preserve">20/05/2013 </t>
        </r>
        <r>
          <rPr>
            <sz val="8"/>
            <color indexed="81"/>
            <rFont val="Tahoma"/>
            <family val="2"/>
          </rPr>
          <t xml:space="preserve">Greg Whelan confirmed acceptance of proposed waiver renewal. Forwarded to Ian McDonald for endorsement.
</t>
        </r>
        <r>
          <rPr>
            <b/>
            <sz val="8"/>
            <color indexed="81"/>
            <rFont val="Tahoma"/>
            <family val="2"/>
          </rPr>
          <t xml:space="preserve">21/05/2013 </t>
        </r>
        <r>
          <rPr>
            <sz val="8"/>
            <color indexed="81"/>
            <rFont val="Tahoma"/>
            <family val="2"/>
          </rPr>
          <t>Ian McDonald endorsed. John Furness and Phil Campbell have approved</t>
        </r>
        <r>
          <rPr>
            <b/>
            <sz val="8"/>
            <color indexed="81"/>
            <rFont val="Tahoma"/>
            <family val="2"/>
          </rPr>
          <t xml:space="preserve"> 'now permanent'</t>
        </r>
        <r>
          <rPr>
            <sz val="8"/>
            <color indexed="81"/>
            <rFont val="Tahoma"/>
            <family val="2"/>
          </rPr>
          <t xml:space="preserve"> waiver.</t>
        </r>
      </text>
    </comment>
    <comment ref="B6" authorId="1" shapeId="0" xr:uid="{DA126A78-5E43-4876-B03A-ABD035BCE6FA}">
      <text>
        <r>
          <rPr>
            <b/>
            <sz val="8"/>
            <color indexed="81"/>
            <rFont val="Tahoma"/>
            <family val="2"/>
          </rPr>
          <t xml:space="preserve">08/06/2010 </t>
        </r>
        <r>
          <rPr>
            <sz val="8"/>
            <color indexed="81"/>
            <rFont val="Tahoma"/>
            <family val="2"/>
          </rPr>
          <t xml:space="preserve">Number requested by Hassan for wheel impact  monitoring
</t>
        </r>
        <r>
          <rPr>
            <b/>
            <sz val="8"/>
            <color indexed="81"/>
            <rFont val="Tahoma"/>
            <family val="2"/>
          </rPr>
          <t xml:space="preserve">10/06/2010 </t>
        </r>
        <r>
          <rPr>
            <sz val="8"/>
            <color indexed="81"/>
            <rFont val="Tahoma"/>
            <family val="2"/>
          </rPr>
          <t xml:space="preserve">Waiver submitted by Hassan. Given to John Furness for approval
</t>
        </r>
        <r>
          <rPr>
            <b/>
            <sz val="8"/>
            <color indexed="81"/>
            <rFont val="Tahoma"/>
            <family val="2"/>
          </rPr>
          <t xml:space="preserve">10/06/2010 </t>
        </r>
        <r>
          <rPr>
            <sz val="8"/>
            <color indexed="81"/>
            <rFont val="Tahoma"/>
            <family val="2"/>
          </rPr>
          <t xml:space="preserve">John reviewed waiver but questions why it was needed. The PTSV NCR appears to be against PP-125 which does not mandate use of wheel condition monitors, just tells you what to do if you have one. Hassan looking for copy of NCR to be clear. Keith Searle is sure there are no standards, ARTC or otherwise, that mandate their use
</t>
        </r>
        <r>
          <rPr>
            <b/>
            <sz val="8"/>
            <color indexed="81"/>
            <rFont val="Tahoma"/>
            <family val="2"/>
          </rPr>
          <t xml:space="preserve">15/06/2010 </t>
        </r>
        <r>
          <rPr>
            <sz val="8"/>
            <color indexed="81"/>
            <rFont val="Tahoma"/>
            <family val="2"/>
          </rPr>
          <t xml:space="preserve">Hassan resubmitted waiver against AS 4292 and supplied copy of PTSV NCR and other supporting info for review by John
</t>
        </r>
        <r>
          <rPr>
            <b/>
            <sz val="8"/>
            <color indexed="81"/>
            <rFont val="Tahoma"/>
            <family val="2"/>
          </rPr>
          <t xml:space="preserve">16/06/2010 </t>
        </r>
        <r>
          <rPr>
            <sz val="8"/>
            <color indexed="81"/>
            <rFont val="Tahoma"/>
            <family val="2"/>
          </rPr>
          <t xml:space="preserve">Hassan said to put waiver on hold. He needs to discuss further with Richard Crooks to determine way forward 
</t>
        </r>
        <r>
          <rPr>
            <b/>
            <sz val="8"/>
            <color indexed="81"/>
            <rFont val="Tahoma"/>
            <family val="2"/>
          </rPr>
          <t xml:space="preserve">29/06/2010 </t>
        </r>
        <r>
          <rPr>
            <sz val="8"/>
            <color indexed="81"/>
            <rFont val="Tahoma"/>
            <family val="2"/>
          </rPr>
          <t>Hassan confirmed that waiver is not required. A non compliance report has been prepared which details the issue, background and recommendation. Infrastructure Manager will take the matter forward with Standards and Executives.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jspa1</author>
    <author>Iwona Kobylecki</author>
    <author>katrina bowden</author>
    <author>K Bowden</author>
    <author>conkb</author>
    <author>SYSOP</author>
  </authors>
  <commentList>
    <comment ref="B4" authorId="0" shapeId="0" xr:uid="{0041DB6F-6FE6-421F-9341-0B0304078787}">
      <text>
        <r>
          <rPr>
            <b/>
            <sz val="8"/>
            <color indexed="81"/>
            <rFont val="Tahoma"/>
            <family val="2"/>
          </rPr>
          <t>29/9/06 P Prasad advised waiver closed paperwork to follow</t>
        </r>
        <r>
          <rPr>
            <sz val="8"/>
            <color indexed="81"/>
            <rFont val="Tahoma"/>
            <family val="2"/>
          </rPr>
          <t xml:space="preserve">
4/10/06 work completed by RIC closed by P Prasad</t>
        </r>
      </text>
    </comment>
    <comment ref="B5" authorId="0" shapeId="0" xr:uid="{373E6CFF-95CC-4675-8E6F-F5D78976AE7C}">
      <text>
        <r>
          <rPr>
            <b/>
            <sz val="8"/>
            <color indexed="81"/>
            <rFont val="Tahoma"/>
            <family val="2"/>
          </rPr>
          <t>29/9/06 P Prasad advised waiver closed paperwork to follow
4/10/06 work completed by RIC closed by P Prasad</t>
        </r>
      </text>
    </comment>
    <comment ref="B6" authorId="0" shapeId="0" xr:uid="{6E0DC240-35D0-4DC3-A1A0-F247D7874091}">
      <text>
        <r>
          <rPr>
            <sz val="8"/>
            <color indexed="81"/>
            <rFont val="Tahoma"/>
            <family val="2"/>
          </rPr>
          <t>29/9/06 P Prasad advised waiver closed paperwork to follow
4/10/06 work completed by RIC closed by P Prasad</t>
        </r>
      </text>
    </comment>
    <comment ref="B7" authorId="1" shapeId="0" xr:uid="{C81FCB54-61B8-4BC9-950F-A3BD793F62B8}">
      <text>
        <r>
          <rPr>
            <b/>
            <sz val="8"/>
            <color indexed="81"/>
            <rFont val="Tahoma"/>
            <family val="2"/>
          </rPr>
          <t xml:space="preserve">01/02/2012 </t>
        </r>
        <r>
          <rPr>
            <sz val="8"/>
            <color indexed="81"/>
            <rFont val="Tahoma"/>
            <family val="2"/>
          </rPr>
          <t>Close out statement: CRN no longer managed by ARTC effective 15 January 2012</t>
        </r>
      </text>
    </comment>
    <comment ref="B11" authorId="1" shapeId="0" xr:uid="{4FA63E2A-081F-4BBD-A3F7-EE46CB8B313C}">
      <text>
        <r>
          <rPr>
            <b/>
            <sz val="8"/>
            <color indexed="81"/>
            <rFont val="Tahoma"/>
            <family val="2"/>
          </rPr>
          <t xml:space="preserve">01/02/2012 </t>
        </r>
        <r>
          <rPr>
            <sz val="8"/>
            <color indexed="81"/>
            <rFont val="Tahoma"/>
            <family val="2"/>
          </rPr>
          <t>Close out statement: CRN no longer managed by ARTC effective 15 January 2012</t>
        </r>
      </text>
    </comment>
    <comment ref="B12" authorId="1" shapeId="0" xr:uid="{948621D3-BF8E-497C-996F-D9671540BA55}">
      <text>
        <r>
          <rPr>
            <b/>
            <sz val="8"/>
            <color indexed="81"/>
            <rFont val="Tahoma"/>
            <family val="2"/>
          </rPr>
          <t xml:space="preserve">01/02/2012 </t>
        </r>
        <r>
          <rPr>
            <sz val="8"/>
            <color indexed="81"/>
            <rFont val="Tahoma"/>
            <family val="2"/>
          </rPr>
          <t>Close out statement: CRN no longer managed by ARTC effective 15 January 2012</t>
        </r>
      </text>
    </comment>
    <comment ref="B13" authorId="2" shapeId="0" xr:uid="{D494A575-B107-49E0-B927-E5B4CC00F716}">
      <text>
        <r>
          <rPr>
            <b/>
            <sz val="8"/>
            <color indexed="81"/>
            <rFont val="Tahoma"/>
            <family val="2"/>
          </rPr>
          <t>21/10/05 - TC - If this Waiver is extended to other areas a condition regarding sawdust/shavings dropping into streams/rivers. Also collecting and disposal of same when drilling/planing etc on shore</t>
        </r>
      </text>
    </comment>
    <comment ref="B14" authorId="2" shapeId="0" xr:uid="{2FF5C799-0EB1-48B3-9EDB-B9B0320B2C90}">
      <text>
        <r>
          <rPr>
            <b/>
            <sz val="8"/>
            <color indexed="81"/>
            <rFont val="Tahoma"/>
            <family val="2"/>
          </rPr>
          <t>16/09/2005 EWAF number requested by Loki for RIC owned bridge in Hunter Valley (renewal of exsiting RIC waiver which expired last Friday)
12/10/06 J Cowie advised to mark as not required as EWAF never received</t>
        </r>
      </text>
    </comment>
    <comment ref="B15" authorId="2" shapeId="0" xr:uid="{8B0CC1EB-1A54-4A43-A456-C125801EF1DD}">
      <text>
        <r>
          <rPr>
            <b/>
            <sz val="8"/>
            <color indexed="81"/>
            <rFont val="Tahoma"/>
            <family val="2"/>
          </rPr>
          <t>16/09/2005 EWAF number requested by Loki for another RIC owned bridge in Hunter Valley (renewal of exsiting RIC waiver which expired last Friday)
12/10/06 J Cowie advised mark as not required as EWAF never received</t>
        </r>
      </text>
    </comment>
    <comment ref="B17" authorId="2" shapeId="0" xr:uid="{52E2B9F0-0E2E-45D3-8034-0F1C6648DB0C}">
      <text>
        <r>
          <rPr>
            <b/>
            <sz val="8"/>
            <color indexed="81"/>
            <rFont val="Tahoma"/>
            <family val="2"/>
          </rPr>
          <t xml:space="preserve">17/11/05 </t>
        </r>
        <r>
          <rPr>
            <sz val="8"/>
            <color indexed="81"/>
            <rFont val="Tahoma"/>
            <family val="2"/>
          </rPr>
          <t>Requested by P Micenko - renewal of RIC 03/170</t>
        </r>
        <r>
          <rPr>
            <b/>
            <sz val="8"/>
            <color indexed="81"/>
            <rFont val="Tahoma"/>
            <family val="2"/>
          </rPr>
          <t xml:space="preserve">
17/11/05 </t>
        </r>
        <r>
          <rPr>
            <sz val="8"/>
            <color indexed="81"/>
            <rFont val="Tahoma"/>
            <family val="2"/>
          </rPr>
          <t>JC advised underwater examination of steel caissons not required so waiver not required</t>
        </r>
      </text>
    </comment>
    <comment ref="B18" authorId="0" shapeId="0" xr:uid="{507F6A20-9BED-42BD-909B-FD886EF83D4E}">
      <text>
        <r>
          <rPr>
            <b/>
            <sz val="8"/>
            <color indexed="81"/>
            <rFont val="Tahoma"/>
            <family val="2"/>
          </rPr>
          <t xml:space="preserve">26/3/07 </t>
        </r>
        <r>
          <rPr>
            <sz val="8"/>
            <color indexed="81"/>
            <rFont val="Tahoma"/>
            <family val="2"/>
          </rPr>
          <t>J Cowie extended to 31/12/07 to enable consultant to review network requirements</t>
        </r>
        <r>
          <rPr>
            <sz val="8"/>
            <color indexed="81"/>
            <rFont val="Tahoma"/>
            <family val="2"/>
          </rPr>
          <t xml:space="preserve">
</t>
        </r>
        <r>
          <rPr>
            <b/>
            <sz val="8"/>
            <color indexed="81"/>
            <rFont val="Tahoma"/>
            <family val="2"/>
          </rPr>
          <t>02/01/08</t>
        </r>
        <r>
          <rPr>
            <sz val="8"/>
            <color indexed="81"/>
            <rFont val="Tahoma"/>
            <family val="2"/>
          </rPr>
          <t xml:space="preserve"> Emailed P Prasad re expiry 31/12/07. Peter returned single renewal form to cover 4 waiver renewals. Separate forms completed and forwarded for Peter to check and sign
</t>
        </r>
        <r>
          <rPr>
            <b/>
            <sz val="8"/>
            <color indexed="81"/>
            <rFont val="Tahoma"/>
            <family val="2"/>
          </rPr>
          <t>10/01/2008</t>
        </r>
        <r>
          <rPr>
            <sz val="8"/>
            <color indexed="81"/>
            <rFont val="Tahoma"/>
            <family val="2"/>
          </rPr>
          <t xml:space="preserve"> Renewal form (hardcopy) received and submitted to JF for approval
10/01/08 approved by JF, submitted to Richard Tullo for compliance check.
</t>
        </r>
        <r>
          <rPr>
            <b/>
            <sz val="8"/>
            <color indexed="81"/>
            <rFont val="Tahoma"/>
            <family val="2"/>
          </rPr>
          <t>20/08/2008</t>
        </r>
        <r>
          <rPr>
            <sz val="8"/>
            <color indexed="81"/>
            <rFont val="Tahoma"/>
            <family val="2"/>
          </rPr>
          <t xml:space="preserve"> JF has issues with approving waiver which need to be discussed further with Peter Prasad
</t>
        </r>
        <r>
          <rPr>
            <b/>
            <sz val="8"/>
            <color indexed="81"/>
            <rFont val="Tahoma"/>
            <family val="2"/>
          </rPr>
          <t xml:space="preserve">13/03/2008 </t>
        </r>
        <r>
          <rPr>
            <sz val="8"/>
            <color indexed="81"/>
            <rFont val="Tahoma"/>
            <family val="2"/>
          </rPr>
          <t xml:space="preserve">JF signed again dated 11/3/08 following discussions with Peter Prasad. Resubmitted to Richard Tullo for compliance check
</t>
        </r>
        <r>
          <rPr>
            <b/>
            <sz val="8"/>
            <color indexed="81"/>
            <rFont val="Tahoma"/>
            <family val="2"/>
          </rPr>
          <t>13/3/08</t>
        </r>
        <r>
          <rPr>
            <sz val="8"/>
            <color indexed="81"/>
            <rFont val="Tahoma"/>
            <family val="2"/>
          </rPr>
          <t xml:space="preserve"> RT completed compliance check but will not sign until signatures received at section 7 (email agreement is sufficient)
</t>
        </r>
        <r>
          <rPr>
            <b/>
            <sz val="8"/>
            <color indexed="81"/>
            <rFont val="Tahoma"/>
            <family val="2"/>
          </rPr>
          <t>06/05/08</t>
        </r>
        <r>
          <rPr>
            <sz val="8"/>
            <color indexed="81"/>
            <rFont val="Tahoma"/>
            <family val="2"/>
          </rPr>
          <t xml:space="preserve"> RT signed following receipt of signatures
</t>
        </r>
        <r>
          <rPr>
            <b/>
            <sz val="8"/>
            <color indexed="81"/>
            <rFont val="Tahoma"/>
            <family val="2"/>
          </rPr>
          <t>08/07/08</t>
        </r>
        <r>
          <rPr>
            <sz val="8"/>
            <color indexed="81"/>
            <rFont val="Tahoma"/>
            <family val="2"/>
          </rPr>
          <t xml:space="preserve"> Renewal form completed &amp; signed by P Prasad sent to T Frazer &amp; C Crump for approval. Approval received from C Crump.
</t>
        </r>
        <r>
          <rPr>
            <b/>
            <sz val="8"/>
            <color indexed="81"/>
            <rFont val="Tahoma"/>
            <family val="2"/>
          </rPr>
          <t>09/07/08</t>
        </r>
        <r>
          <rPr>
            <sz val="8"/>
            <color indexed="81"/>
            <rFont val="Tahoma"/>
            <family val="2"/>
          </rPr>
          <t xml:space="preserve"> Approval received from T Frazer, JF approved &amp; put in RT's office.
</t>
        </r>
        <r>
          <rPr>
            <b/>
            <sz val="8"/>
            <color indexed="81"/>
            <rFont val="Tahoma"/>
            <family val="2"/>
          </rPr>
          <t>10/07/08</t>
        </r>
        <r>
          <rPr>
            <sz val="8"/>
            <color indexed="81"/>
            <rFont val="Tahoma"/>
            <family val="2"/>
          </rPr>
          <t xml:space="preserve"> RT approved.
</t>
        </r>
        <r>
          <rPr>
            <b/>
            <sz val="8"/>
            <color indexed="81"/>
            <rFont val="Tahoma"/>
            <family val="2"/>
          </rPr>
          <t>17/04/2009</t>
        </r>
        <r>
          <rPr>
            <sz val="8"/>
            <color indexed="81"/>
            <rFont val="Tahoma"/>
            <family val="2"/>
          </rPr>
          <t xml:space="preserve"> Emailed Peter Prasad asking if renewal was required
</t>
        </r>
        <r>
          <rPr>
            <b/>
            <sz val="8"/>
            <color indexed="81"/>
            <rFont val="Tahoma"/>
            <family val="2"/>
          </rPr>
          <t>28/04/2009</t>
        </r>
        <r>
          <rPr>
            <sz val="8"/>
            <color indexed="81"/>
            <rFont val="Tahoma"/>
            <family val="2"/>
          </rPr>
          <t xml:space="preserve"> Hard copy signed by Peter Prasad as originator received via internal post. Forwarded to Delivery Manager and Alec MacKenzie for endorsement
</t>
        </r>
        <r>
          <rPr>
            <b/>
            <sz val="8"/>
            <color indexed="81"/>
            <rFont val="Tahoma"/>
            <family val="2"/>
          </rPr>
          <t>14/05/2009</t>
        </r>
        <r>
          <rPr>
            <sz val="8"/>
            <color indexed="81"/>
            <rFont val="Tahoma"/>
            <family val="2"/>
          </rPr>
          <t xml:space="preserve"> DM endorsed waiver submitted to John Furness
</t>
        </r>
        <r>
          <rPr>
            <b/>
            <sz val="8"/>
            <color indexed="81"/>
            <rFont val="Tahoma"/>
            <family val="2"/>
          </rPr>
          <t xml:space="preserve">17/06/2009 </t>
        </r>
        <r>
          <rPr>
            <sz val="8"/>
            <color indexed="81"/>
            <rFont val="Tahoma"/>
            <family val="2"/>
          </rPr>
          <t xml:space="preserve">Approved by John Furness. Renewed from 01/01/2009 to 31/12/2009. Altered from Hunter Valley only to all NSW
</t>
        </r>
        <r>
          <rPr>
            <b/>
            <sz val="8"/>
            <color indexed="81"/>
            <rFont val="Tahoma"/>
            <family val="2"/>
          </rPr>
          <t xml:space="preserve">24/09/2009 </t>
        </r>
        <r>
          <rPr>
            <sz val="8"/>
            <color indexed="81"/>
            <rFont val="Tahoma"/>
            <family val="2"/>
          </rPr>
          <t xml:space="preserve">Changed waiver description from "OHS" to "ITSRR" as directed by August 2009 Risk &amp; Safety Committee following review of monthly waiver report for June 2009
</t>
        </r>
        <r>
          <rPr>
            <b/>
            <sz val="8"/>
            <color indexed="81"/>
            <rFont val="Tahoma"/>
            <family val="2"/>
          </rPr>
          <t>31/01/2010</t>
        </r>
        <r>
          <rPr>
            <sz val="8"/>
            <color indexed="81"/>
            <rFont val="Tahoma"/>
            <family val="2"/>
          </rPr>
          <t xml:space="preserve"> Email received from Peter Prasad requesting this waiver be extended until 31/12/2010. Prepared renewal form and submitted to John Furness for consideration (without DM endorsement)
</t>
        </r>
        <r>
          <rPr>
            <b/>
            <sz val="8"/>
            <color indexed="81"/>
            <rFont val="Tahoma"/>
            <family val="2"/>
          </rPr>
          <t>03/02/2010</t>
        </r>
        <r>
          <rPr>
            <sz val="8"/>
            <color indexed="81"/>
            <rFont val="Tahoma"/>
            <family val="2"/>
          </rPr>
          <t xml:space="preserve"> Renewal approved by John Furness. Submitted to Config Manager for signature
</t>
        </r>
        <r>
          <rPr>
            <b/>
            <sz val="8"/>
            <color indexed="81"/>
            <rFont val="Tahoma"/>
            <family val="2"/>
          </rPr>
          <t xml:space="preserve">05/02/2010 Waiver renewed from 01/01/2010 to 31/12/2010
18/10/2010 Waiver amended to exclude CRN and extended until 30/06/2011 to allow time for completion of investigation into walkway requirements
25/05/2011 </t>
        </r>
        <r>
          <rPr>
            <sz val="8"/>
            <color indexed="81"/>
            <rFont val="Tahoma"/>
            <family val="2"/>
          </rPr>
          <t xml:space="preserve">Received email from Trevor Watkins (cc: Scott Chapman, Stephen Angelucci, Paul Wallace, Robert Hamilton) advising that this and waiver 800/BS/240409/027  are due to expire 30 June 2011.
</t>
        </r>
        <r>
          <rPr>
            <b/>
            <sz val="8"/>
            <color indexed="81"/>
            <rFont val="Tahoma"/>
            <family val="2"/>
          </rPr>
          <t xml:space="preserve">30/05/2011 </t>
        </r>
        <r>
          <rPr>
            <sz val="8"/>
            <color indexed="81"/>
            <rFont val="Tahoma"/>
            <family val="2"/>
          </rPr>
          <t xml:space="preserve">Emailed Peter Prasad (cc: Trevor Watkins) as reminder that if renewal required, paperwork should be organised asap. Peter forwarded to John Ogilvy, Clinton Crump, Simon Bingham (cc: Graeme Templer) for endorsement on renewals. 
</t>
        </r>
        <r>
          <rPr>
            <b/>
            <sz val="8"/>
            <color indexed="81"/>
            <rFont val="Tahoma"/>
            <family val="2"/>
          </rPr>
          <t xml:space="preserve">1/06/2011 </t>
        </r>
        <r>
          <rPr>
            <sz val="8"/>
            <color indexed="81"/>
            <rFont val="Tahoma"/>
            <family val="2"/>
          </rPr>
          <t xml:space="preserve">Peter Prasad emailed to advise that all three NSW Corridor DM's have endorsed a year extension for waivers 200/BS/181105/006 and 800/BS/240409/027.
</t>
        </r>
        <r>
          <rPr>
            <b/>
            <sz val="8"/>
            <color indexed="81"/>
            <rFont val="Tahoma"/>
            <family val="2"/>
          </rPr>
          <t xml:space="preserve">2/06/2011 </t>
        </r>
        <r>
          <rPr>
            <sz val="8"/>
            <color indexed="81"/>
            <rFont val="Tahoma"/>
            <family val="2"/>
          </rPr>
          <t xml:space="preserve">Advised Peter that we need new EWAF's completed showing new end date and also relevant clauses being waived, as well as Risk Assessment for each in accordance with RM-01. Ran past John Furness for recommendation and he rejected. Advised Peter Prasad, John Ogilvy, Clinton Crump, Simon Bingham (cc: Graeme Templer and John Furness) that rejected on the basis:
*A new EWAF must be completed for each waiver renewal 
*The EWAF must indicate the new expiry date being requested with the renewal 
*The specific clause/s to be waived must be identified 
*A Risk Assessment in accordance with RM-01 must be completed and attached for each waiver renewal (just like for a new waiver) 
*If it is determined that Regulator Notification is required in accordance with SP-02-12, a 28 day notification period will be required from the date the notification is sent from the appropriate GM, prior to the waiver renewal being issued. 
If the above details are supplied, I can progress these renewal applications back to John for his endorsement. At the moment, both waivers will expire at the end of the month.
Peter replied to all "If DMs wish to proceed with the waivers in question then please provide Standards with the requirements listed below. Otherwise all NSW Corridors to comply with the existing standards - BDS05: Guard Rails – Configuration Standards, BSS01: Safety Refuges and Handrail Devices for Trackside Structures and BDS04: Underbridge Walkways. I will assist if need be but I don't have staff to handle risk assessment. Who determines 5th dot point below &amp; when?? Can it be done now with all the info already at hand. Please liaise with John."
Replied to all to advise that John Furness has determined that both of these waiver renewals will require Regulator Notification if approved.
</t>
        </r>
        <r>
          <rPr>
            <b/>
            <sz val="8"/>
            <color indexed="81"/>
            <rFont val="Tahoma"/>
            <family val="2"/>
          </rPr>
          <t xml:space="preserve">30/06/2011 </t>
        </r>
        <r>
          <rPr>
            <sz val="8"/>
            <color indexed="81"/>
            <rFont val="Tahoma"/>
            <family val="2"/>
          </rPr>
          <t xml:space="preserve">John Ogilvy emailed to ask where this has ended up.
</t>
        </r>
        <r>
          <rPr>
            <b/>
            <sz val="8"/>
            <color indexed="81"/>
            <rFont val="Tahoma"/>
            <family val="2"/>
          </rPr>
          <t xml:space="preserve">4/07/2011 </t>
        </r>
        <r>
          <rPr>
            <sz val="8"/>
            <color indexed="81"/>
            <rFont val="Tahoma"/>
            <family val="2"/>
          </rPr>
          <t xml:space="preserve">Advised John that last correspondence was the email to all dated 2 June 2011. Nothing further since then.
</t>
        </r>
        <r>
          <rPr>
            <b/>
            <sz val="8"/>
            <color indexed="81"/>
            <rFont val="Tahoma"/>
            <family val="2"/>
          </rPr>
          <t xml:space="preserve">11/07/2011 </t>
        </r>
        <r>
          <rPr>
            <sz val="8"/>
            <color indexed="81"/>
            <rFont val="Tahoma"/>
            <family val="2"/>
          </rPr>
          <t xml:space="preserve">As part of internal waiver review carried out in June 2011, Peter Prasad confirmed this waiver should be closed unless DM's arrange renewal.
</t>
        </r>
        <r>
          <rPr>
            <b/>
            <sz val="8"/>
            <color indexed="81"/>
            <rFont val="Tahoma"/>
            <family val="2"/>
          </rPr>
          <t xml:space="preserve">16/08/2011 </t>
        </r>
        <r>
          <rPr>
            <sz val="8"/>
            <color indexed="81"/>
            <rFont val="Tahoma"/>
            <family val="2"/>
          </rPr>
          <t xml:space="preserve">Emailed Simon Bingham, John Ogilvy, Jason Walsh, Clinton Crump &amp; Ben Leske (cc: Peter Prasad, Graeme Templer &amp; John Furness) re waiver 200/BS/181105/006 &amp; 800/BS/240409/027 that both expired 30 June 2011. As they are applicable to NSW (excluding CRN), they require action from the Endorsement Authority for EW, NS &amp; HV (Endorsement Authority = DM or IM where no DM applies). 
They are appearing on monthly expired reports to OPAC and the new Operations Safety &amp; Environmental Review Group (previously also reported to Risk &amp; Safety Committee). Given that they have now been expired for over 6 weeks, they need to either be renewed or closed out in accordance with EGP-02-01 Engineering Waiver Management. Please confirm for your respective corridors whether these waivers are still required and arrange for renewals or close out statements and signatures on page 2 of each attachment ASAP."
</t>
        </r>
        <r>
          <rPr>
            <b/>
            <sz val="8"/>
            <color indexed="81"/>
            <rFont val="Tahoma"/>
            <family val="2"/>
          </rPr>
          <t xml:space="preserve">18/08/2011 </t>
        </r>
        <r>
          <rPr>
            <sz val="8"/>
            <color indexed="81"/>
            <rFont val="Tahoma"/>
            <family val="2"/>
          </rPr>
          <t xml:space="preserve">Received email from Clinton Crump that waivers 200/BS/181105/006 &amp; 800/BS/240409/027 are still required.
</t>
        </r>
        <r>
          <rPr>
            <b/>
            <sz val="8"/>
            <color indexed="81"/>
            <rFont val="Tahoma"/>
            <family val="2"/>
          </rPr>
          <t xml:space="preserve">19/08/2011 </t>
        </r>
        <r>
          <rPr>
            <sz val="8"/>
            <color indexed="81"/>
            <rFont val="Tahoma"/>
            <family val="2"/>
          </rPr>
          <t xml:space="preserve">Replied to all (plus Peter Tebeck) that waivers cannot be renewed until all docs received, and if/when approved, notification period has ceased. To note, there is no waiver coverage on either of these at the moment.
</t>
        </r>
        <r>
          <rPr>
            <b/>
            <sz val="8"/>
            <color indexed="81"/>
            <rFont val="Tahoma"/>
            <family val="2"/>
          </rPr>
          <t>09/09/2011</t>
        </r>
        <r>
          <rPr>
            <sz val="8"/>
            <color indexed="81"/>
            <rFont val="Tahoma"/>
            <family val="2"/>
          </rPr>
          <t xml:space="preserve"> Teleconference held including John Furness, Tony Frazer, Peter Prasad, Graeme Templer, Mike van de Worp &amp; Simon Bingham to discuss a way forward. Waivers 200/BS/181105/006 &amp; 800/BS/240409/027 are both required until the National Code supersedes BDS 04 &amp; BDS 05 so must be renewed including refreshed Risk Assessments done to RM-01 as previous ones from 2008 were done to SP-03-00.
</t>
        </r>
        <r>
          <rPr>
            <b/>
            <sz val="8"/>
            <color indexed="81"/>
            <rFont val="Tahoma"/>
            <family val="2"/>
          </rPr>
          <t>12/09/2011</t>
        </r>
        <r>
          <rPr>
            <sz val="8"/>
            <color indexed="81"/>
            <rFont val="Tahoma"/>
            <family val="2"/>
          </rPr>
          <t xml:space="preserve"> Prepared EWAF's and moved Risks identified on old Risk Assessments onto RM-01 template ready for re-assessment. Booked in Risk Assessment to be completed by Peter Prasad, Peter Micenko and Keith Searle on 20/09/2011.
</t>
        </r>
        <r>
          <rPr>
            <b/>
            <sz val="8"/>
            <color indexed="81"/>
            <rFont val="Tahoma"/>
            <family val="2"/>
          </rPr>
          <t xml:space="preserve">13/09/2011 </t>
        </r>
        <r>
          <rPr>
            <sz val="8"/>
            <color indexed="81"/>
            <rFont val="Tahoma"/>
            <family val="2"/>
          </rPr>
          <t xml:space="preserve">Emailed EWAF's to Peter Prasad to check before circulating for endorsement.
</t>
        </r>
        <r>
          <rPr>
            <b/>
            <sz val="8"/>
            <color indexed="81"/>
            <rFont val="Tahoma"/>
            <family val="2"/>
          </rPr>
          <t xml:space="preserve">05/10/2011 </t>
        </r>
        <r>
          <rPr>
            <sz val="8"/>
            <color indexed="81"/>
            <rFont val="Tahoma"/>
            <family val="2"/>
          </rPr>
          <t xml:space="preserve">Currently being circulated for endorsement.
</t>
        </r>
        <r>
          <rPr>
            <b/>
            <sz val="8"/>
            <color indexed="81"/>
            <rFont val="Tahoma"/>
            <family val="2"/>
          </rPr>
          <t xml:space="preserve">04/04/2012 </t>
        </r>
        <r>
          <rPr>
            <sz val="8"/>
            <color indexed="81"/>
            <rFont val="Tahoma"/>
            <family val="2"/>
          </rPr>
          <t>Peter Prasad provided close out statement.</t>
        </r>
      </text>
    </comment>
    <comment ref="B19" authorId="3" shapeId="0" xr:uid="{9E5BEB48-B321-4DED-8E9A-94A4EF9B0FCC}">
      <text>
        <r>
          <rPr>
            <sz val="8"/>
            <color indexed="81"/>
            <rFont val="Tahoma"/>
            <family val="2"/>
          </rPr>
          <t xml:space="preserve">Transit Space Infringement has been submitted which will close out this waiver. TSI being considered by John Furness
</t>
        </r>
        <r>
          <rPr>
            <b/>
            <sz val="8"/>
            <color indexed="81"/>
            <rFont val="Tahoma"/>
            <family val="2"/>
          </rPr>
          <t xml:space="preserve">16/03/2010 </t>
        </r>
        <r>
          <rPr>
            <sz val="8"/>
            <color indexed="81"/>
            <rFont val="Tahoma"/>
            <family val="2"/>
          </rPr>
          <t>TSI09_08 approved 09/03/2010 and issued today. Waiver closed</t>
        </r>
      </text>
    </comment>
    <comment ref="B20" authorId="2" shapeId="0" xr:uid="{F81733DC-2071-4422-943C-EB0EA237775E}">
      <text>
        <r>
          <rPr>
            <b/>
            <sz val="8"/>
            <color indexed="81"/>
            <rFont val="Tahoma"/>
            <family val="2"/>
          </rPr>
          <t xml:space="preserve">10/04/2006 </t>
        </r>
        <r>
          <rPr>
            <sz val="8"/>
            <color indexed="81"/>
            <rFont val="Tahoma"/>
            <family val="2"/>
          </rPr>
          <t xml:space="preserve">Email received from Robert Taylor requesting extension of this waiver until 28 May 2006 as bridge inspections deferred until 20th May 2006. Asked Bob to complete new EWAF 200/BS/010306/008(a). </t>
        </r>
      </text>
    </comment>
    <comment ref="B22" authorId="2" shapeId="0" xr:uid="{8861F1B8-7ADC-453E-9931-3F7ED450A69B}">
      <text>
        <r>
          <rPr>
            <b/>
            <sz val="8"/>
            <color indexed="81"/>
            <rFont val="Tahoma"/>
            <family val="2"/>
          </rPr>
          <t xml:space="preserve">23/03/2006 </t>
        </r>
        <r>
          <rPr>
            <sz val="8"/>
            <color indexed="81"/>
            <rFont val="Tahoma"/>
            <family val="2"/>
          </rPr>
          <t xml:space="preserve">Waiver requested by Anthony Godfrey (see email dated 23/3) for inspection of Burgong and Queanbeyan under truss (CRN - NSW South). Sent form and EWAF number - waiver will need to be endorsed by CRN prior to JC's approval
</t>
        </r>
        <r>
          <rPr>
            <b/>
            <sz val="8"/>
            <color indexed="81"/>
            <rFont val="Tahoma"/>
            <family val="2"/>
          </rPr>
          <t>3/10/06</t>
        </r>
        <r>
          <rPr>
            <sz val="8"/>
            <color indexed="81"/>
            <rFont val="Tahoma"/>
            <family val="2"/>
          </rPr>
          <t xml:space="preserve"> A Godfrey advised by email that waiver no longer required as inspection was completed 13/6/2006</t>
        </r>
      </text>
    </comment>
    <comment ref="B23" authorId="2" shapeId="0" xr:uid="{A6D67F5C-171F-450D-A20C-DDF1473C6BD8}">
      <text>
        <r>
          <rPr>
            <b/>
            <sz val="8"/>
            <color indexed="81"/>
            <rFont val="Tahoma"/>
            <family val="2"/>
          </rPr>
          <t xml:space="preserve">02/02/2007 </t>
        </r>
        <r>
          <rPr>
            <sz val="8"/>
            <color indexed="81"/>
            <rFont val="Tahoma"/>
            <family val="2"/>
          </rPr>
          <t xml:space="preserve">Waiver approved by RIC Country Rail Division per RIC approval number 06/19
</t>
        </r>
        <r>
          <rPr>
            <b/>
            <sz val="8"/>
            <color indexed="81"/>
            <rFont val="Tahoma"/>
            <family val="2"/>
          </rPr>
          <t xml:space="preserve">01/02/2012 </t>
        </r>
        <r>
          <rPr>
            <sz val="8"/>
            <color indexed="81"/>
            <rFont val="Tahoma"/>
            <family val="2"/>
          </rPr>
          <t>Close out statement: CRN no longer managed by ARTC effective 15 January 2012</t>
        </r>
      </text>
    </comment>
    <comment ref="B25" authorId="0" shapeId="0" xr:uid="{F17D26DC-A5A4-4B95-9D93-24164F9F8652}">
      <text>
        <r>
          <rPr>
            <b/>
            <sz val="8"/>
            <color indexed="81"/>
            <rFont val="Tahoma"/>
            <family val="2"/>
          </rPr>
          <t xml:space="preserve">21/06/07 </t>
        </r>
        <r>
          <rPr>
            <sz val="8"/>
            <color indexed="81"/>
            <rFont val="Tahoma"/>
            <family val="2"/>
          </rPr>
          <t>J Cowie approved renewal until 31/12/07 pending review of guard rails and walkways on bridges</t>
        </r>
        <r>
          <rPr>
            <sz val="8"/>
            <color indexed="81"/>
            <rFont val="Tahoma"/>
            <family val="2"/>
          </rPr>
          <t xml:space="preserve">
</t>
        </r>
        <r>
          <rPr>
            <b/>
            <sz val="8"/>
            <color indexed="81"/>
            <rFont val="Tahoma"/>
            <family val="2"/>
          </rPr>
          <t xml:space="preserve">11/01/2008 </t>
        </r>
        <r>
          <rPr>
            <sz val="8"/>
            <color indexed="81"/>
            <rFont val="Tahoma"/>
            <family val="2"/>
          </rPr>
          <t xml:space="preserve">Renewed from 01/01/2008 to 01/07/2008 due to delay of review to current standards due to inclusion of the development of walkways and guard rails policies with the new bridge inspection standard for entire ARTC network. Consultation workship with stakeholders scheduled for Jan 29 - 1st Feb followed by submission to SC for approval by April 08.
</t>
        </r>
        <r>
          <rPr>
            <b/>
            <sz val="8"/>
            <color indexed="81"/>
            <rFont val="Tahoma"/>
            <family val="2"/>
          </rPr>
          <t>08/07/08</t>
        </r>
        <r>
          <rPr>
            <sz val="8"/>
            <color indexed="81"/>
            <rFont val="Tahoma"/>
            <family val="2"/>
          </rPr>
          <t xml:space="preserve"> Renewal form completed &amp; signed by P Prasad. Sent to all NSW DMs &amp; CMs for approval
</t>
        </r>
        <r>
          <rPr>
            <b/>
            <sz val="8"/>
            <color indexed="81"/>
            <rFont val="Tahoma"/>
            <family val="2"/>
          </rPr>
          <t>31/07/08</t>
        </r>
        <r>
          <rPr>
            <sz val="8"/>
            <color indexed="81"/>
            <rFont val="Tahoma"/>
            <family val="2"/>
          </rPr>
          <t xml:space="preserve"> Reminder email sent to R Crooks, S Fleck &amp; K Lingabala for renewal. K Lingabala &amp; R Taylor advised consent. JF approved.
</t>
        </r>
        <r>
          <rPr>
            <b/>
            <sz val="8"/>
            <color indexed="81"/>
            <rFont val="Tahoma"/>
            <family val="2"/>
          </rPr>
          <t>04/08/08</t>
        </r>
        <r>
          <rPr>
            <sz val="8"/>
            <color indexed="81"/>
            <rFont val="Tahoma"/>
            <family val="2"/>
          </rPr>
          <t xml:space="preserve"> RT endorsed
</t>
        </r>
        <r>
          <rPr>
            <b/>
            <sz val="8"/>
            <color indexed="81"/>
            <rFont val="Tahoma"/>
            <family val="2"/>
          </rPr>
          <t xml:space="preserve">17/04/2009 </t>
        </r>
        <r>
          <rPr>
            <sz val="8"/>
            <color indexed="81"/>
            <rFont val="Tahoma"/>
            <family val="2"/>
          </rPr>
          <t xml:space="preserve">Emailed Peter Prasad asking if renewal was required
</t>
        </r>
        <r>
          <rPr>
            <b/>
            <sz val="8"/>
            <color indexed="81"/>
            <rFont val="Tahoma"/>
            <family val="2"/>
          </rPr>
          <t>14/05/2009</t>
        </r>
        <r>
          <rPr>
            <sz val="8"/>
            <color indexed="81"/>
            <rFont val="Tahoma"/>
            <family val="2"/>
          </rPr>
          <t xml:space="preserve"> DM endorsed waiver 800/BS/240409/027 submitted to John Furness. When approved this waiver can be closed out.
</t>
        </r>
        <r>
          <rPr>
            <b/>
            <sz val="8"/>
            <color indexed="81"/>
            <rFont val="Tahoma"/>
            <family val="2"/>
          </rPr>
          <t xml:space="preserve">17/06/2009 </t>
        </r>
        <r>
          <rPr>
            <sz val="8"/>
            <color indexed="81"/>
            <rFont val="Tahoma"/>
            <family val="2"/>
          </rPr>
          <t>Waiver 800/BS/240409/027 approved from 01/01/2009 to 31/12/2009 which closes out this waiver and 800/TR/041005/015 and 800/TR/041005/016</t>
        </r>
      </text>
    </comment>
    <comment ref="B26" authorId="4" shapeId="0" xr:uid="{723BFAD7-F08A-4160-B789-9D6632FC9F33}">
      <text>
        <r>
          <rPr>
            <b/>
            <sz val="8"/>
            <color indexed="81"/>
            <rFont val="Tahoma"/>
            <family val="2"/>
          </rPr>
          <t xml:space="preserve">19/06/2007 </t>
        </r>
        <r>
          <rPr>
            <sz val="8"/>
            <color indexed="81"/>
            <rFont val="Tahoma"/>
            <family val="2"/>
          </rPr>
          <t xml:space="preserve">Waiver extended from 30/06/2007 to 31/12/2007
</t>
        </r>
        <r>
          <rPr>
            <b/>
            <sz val="8"/>
            <color indexed="81"/>
            <rFont val="Tahoma"/>
            <family val="2"/>
          </rPr>
          <t>02/01/08</t>
        </r>
        <r>
          <rPr>
            <sz val="8"/>
            <color indexed="81"/>
            <rFont val="Tahoma"/>
            <family val="2"/>
          </rPr>
          <t xml:space="preserve"> Emailed P Prasad re expiry 31/12/07. Peter returned single renewal form to cover 4 waiver renewals. Separate forms completed and forwarded for Peter to check and sign.
</t>
        </r>
        <r>
          <rPr>
            <b/>
            <sz val="8"/>
            <color indexed="81"/>
            <rFont val="Tahoma"/>
            <family val="2"/>
          </rPr>
          <t xml:space="preserve">10/01/2008 </t>
        </r>
        <r>
          <rPr>
            <sz val="8"/>
            <color indexed="81"/>
            <rFont val="Tahoma"/>
            <family val="2"/>
          </rPr>
          <t xml:space="preserve">Renewal form (hardcopy) received and submitted to JF for approval
10/01/08 approved by JF, submitted to Richard Tullo for compliance check. RT has issues which he will discuss with JF.
</t>
        </r>
        <r>
          <rPr>
            <b/>
            <sz val="8"/>
            <color indexed="81"/>
            <rFont val="Tahoma"/>
            <family val="2"/>
          </rPr>
          <t xml:space="preserve">20/08/2008 </t>
        </r>
        <r>
          <rPr>
            <sz val="8"/>
            <color indexed="81"/>
            <rFont val="Tahoma"/>
            <family val="2"/>
          </rPr>
          <t xml:space="preserve">JF has issues with approving waiver which need to be discussed further with Peter Prasad.
</t>
        </r>
        <r>
          <rPr>
            <b/>
            <sz val="8"/>
            <color indexed="81"/>
            <rFont val="Tahoma"/>
            <family val="2"/>
          </rPr>
          <t>13/03/2008</t>
        </r>
        <r>
          <rPr>
            <sz val="8"/>
            <color indexed="81"/>
            <rFont val="Tahoma"/>
            <family val="2"/>
          </rPr>
          <t xml:space="preserve"> JF signed again dated 11/3/08 following discussions with Peter Prasad. Resubmitted to Richard Tullo for compliance check
13/3/08 RT completed compliance check but will not sign until signatures received at section 7 (email agreement is sufficient)
</t>
        </r>
        <r>
          <rPr>
            <b/>
            <sz val="8"/>
            <color indexed="81"/>
            <rFont val="Tahoma"/>
            <family val="2"/>
          </rPr>
          <t xml:space="preserve">17/03/2008 </t>
        </r>
        <r>
          <rPr>
            <sz val="8"/>
            <color indexed="81"/>
            <rFont val="Tahoma"/>
            <family val="2"/>
          </rPr>
          <t xml:space="preserve">Peter Prasad highlighted that this waiver was DISAPPROVED by John Furness (not approved) as it was pre-conceiving approval of a draft which was not acceptable by Manager Standards. Emailed Infrastructure and Delivery Managers to inform them that this waiver was Disapproved. </t>
        </r>
      </text>
    </comment>
    <comment ref="B27" authorId="0" shapeId="0" xr:uid="{734CCE93-337B-4395-AABE-4AD837577D3A}">
      <text>
        <r>
          <rPr>
            <b/>
            <sz val="8"/>
            <color indexed="81"/>
            <rFont val="Tahoma"/>
            <family val="2"/>
          </rPr>
          <t xml:space="preserve">05/12/06 </t>
        </r>
        <r>
          <rPr>
            <sz val="8"/>
            <color indexed="81"/>
            <rFont val="Tahoma"/>
            <family val="2"/>
          </rPr>
          <t xml:space="preserve">Requested by Peter Prasad to waive requirement of bridge inspections per Ellipse
</t>
        </r>
        <r>
          <rPr>
            <b/>
            <sz val="8"/>
            <color indexed="81"/>
            <rFont val="Tahoma"/>
            <family val="2"/>
          </rPr>
          <t>26/03/07</t>
        </r>
        <r>
          <rPr>
            <sz val="8"/>
            <color indexed="81"/>
            <rFont val="Tahoma"/>
            <family val="2"/>
          </rPr>
          <t xml:space="preserve"> Status changed to not required as EWAF never received</t>
        </r>
      </text>
    </comment>
    <comment ref="B28" authorId="4" shapeId="0" xr:uid="{F2BD0A0B-4BDD-467B-B543-8A000370306F}">
      <text>
        <r>
          <rPr>
            <b/>
            <sz val="8"/>
            <color indexed="81"/>
            <rFont val="Tahoma"/>
            <family val="2"/>
          </rPr>
          <t xml:space="preserve">03/01/2007 </t>
        </r>
        <r>
          <rPr>
            <sz val="8"/>
            <color indexed="81"/>
            <rFont val="Tahoma"/>
            <family val="2"/>
          </rPr>
          <t xml:space="preserve">Requested by Peter Micenko for guard rails at Red Hill Road Bridge at Wagga
</t>
        </r>
        <r>
          <rPr>
            <b/>
            <sz val="8"/>
            <color indexed="81"/>
            <rFont val="Tahoma"/>
            <family val="2"/>
          </rPr>
          <t xml:space="preserve">09/05/2007 </t>
        </r>
        <r>
          <rPr>
            <sz val="8"/>
            <color indexed="81"/>
            <rFont val="Tahoma"/>
            <family val="2"/>
          </rPr>
          <t>See 700/BS/130307/016 submitted today (number requested by Peter Micenko on 13/03/2007). 700/BS/030107/015 is a duplicated number for the same waiver</t>
        </r>
      </text>
    </comment>
    <comment ref="B29" authorId="4" shapeId="0" xr:uid="{1DA5DBE5-505D-4BE3-904E-BA7D9ECA42FF}">
      <text>
        <r>
          <rPr>
            <b/>
            <sz val="8"/>
            <color indexed="81"/>
            <rFont val="Tahoma"/>
            <family val="2"/>
          </rPr>
          <t>13/03/07 P Micenko requested for new bridge 525.922km and span &gt; 20m to be constructed without guard rails.</t>
        </r>
      </text>
    </comment>
    <comment ref="B30" authorId="3" shapeId="0" xr:uid="{067F92B1-A4C2-4453-BA6E-2C313FEAC577}">
      <text>
        <r>
          <rPr>
            <b/>
            <sz val="8"/>
            <color indexed="81"/>
            <rFont val="Tahoma"/>
            <family val="2"/>
          </rPr>
          <t xml:space="preserve">20/05/2009 </t>
        </r>
        <r>
          <rPr>
            <sz val="8"/>
            <color indexed="81"/>
            <rFont val="Tahoma"/>
            <family val="2"/>
          </rPr>
          <t xml:space="preserve">Emailed Trevor Watkins, Compliance Engineer, CRN to ask if he can asisst with renewal or close out of this waiver. Boris Marynycz no longer listed in ARTC phone directory.
</t>
        </r>
        <r>
          <rPr>
            <b/>
            <sz val="8"/>
            <color indexed="81"/>
            <rFont val="Tahoma"/>
            <family val="2"/>
          </rPr>
          <t xml:space="preserve">19/02/2010 </t>
        </r>
        <r>
          <rPr>
            <sz val="8"/>
            <color indexed="81"/>
            <rFont val="Tahoma"/>
            <family val="2"/>
          </rPr>
          <t xml:space="preserve">John Furness asked me to arrange extension of this until 30/05/2010 following discussions with Tony Frazer. Forwarded email to Trevor Watkins so he can complete a new waiver form as I am not responsible for extending waiver.
</t>
        </r>
        <r>
          <rPr>
            <b/>
            <sz val="8"/>
            <color indexed="81"/>
            <rFont val="Tahoma"/>
            <family val="2"/>
          </rPr>
          <t xml:space="preserve">23/02/2010 </t>
        </r>
        <r>
          <rPr>
            <sz val="8"/>
            <color indexed="81"/>
            <rFont val="Tahoma"/>
            <family val="2"/>
          </rPr>
          <t xml:space="preserve">Trevor Watkins "Following week I will be rewriting 700/BS/250507/017 after site inspection of bridge to check controls in waiver"
</t>
        </r>
        <r>
          <rPr>
            <b/>
            <sz val="8"/>
            <color indexed="81"/>
            <rFont val="Tahoma"/>
            <family val="2"/>
          </rPr>
          <t xml:space="preserve">10/03/2010 </t>
        </r>
        <r>
          <rPr>
            <sz val="8"/>
            <color indexed="81"/>
            <rFont val="Tahoma"/>
            <family val="2"/>
          </rPr>
          <t xml:space="preserve">Trevor Watkins requested this waiver be closed out for reasons given in email dated 10/02/2010. 11/03/2010 emailed Trevor asking that he completes section 12 of the waiver form and gets Scott Chapman to sign off. 
</t>
        </r>
        <r>
          <rPr>
            <b/>
            <sz val="8"/>
            <color indexed="81"/>
            <rFont val="Tahoma"/>
            <family val="2"/>
          </rPr>
          <t>12/03/2010 Waiver closed as per close out statement provided by Trevor Watkins which was endorsed by Scott Chapman and Tony Frazer providing all concerned had been advised that the waiver is closed and alternate arrangements need to be put in place.</t>
        </r>
      </text>
    </comment>
    <comment ref="B31" authorId="0" shapeId="0" xr:uid="{912A0C16-BD2E-4DE4-89A4-F2FA84E49EDF}">
      <text>
        <r>
          <rPr>
            <b/>
            <sz val="8"/>
            <color indexed="81"/>
            <rFont val="Tahoma"/>
            <family val="2"/>
          </rPr>
          <t xml:space="preserve">02/01/08 </t>
        </r>
        <r>
          <rPr>
            <sz val="8"/>
            <color indexed="81"/>
            <rFont val="Tahoma"/>
            <family val="2"/>
          </rPr>
          <t>Emailed P Prasad re expiry 31/12/07. Peter returned single renewal form to cover 4 waiver renewals. Separate forms completed and forwarded for Peter to check and sign</t>
        </r>
        <r>
          <rPr>
            <sz val="8"/>
            <color indexed="81"/>
            <rFont val="Tahoma"/>
            <family val="2"/>
          </rPr>
          <t xml:space="preserve">
</t>
        </r>
        <r>
          <rPr>
            <b/>
            <sz val="8"/>
            <color indexed="81"/>
            <rFont val="Tahoma"/>
            <family val="2"/>
          </rPr>
          <t xml:space="preserve">10/01/2008 </t>
        </r>
        <r>
          <rPr>
            <sz val="8"/>
            <color indexed="81"/>
            <rFont val="Tahoma"/>
            <family val="2"/>
          </rPr>
          <t xml:space="preserve">Renewal form (hardcopy) received and submitted to JF for approval
</t>
        </r>
        <r>
          <rPr>
            <b/>
            <sz val="8"/>
            <color indexed="81"/>
            <rFont val="Tahoma"/>
            <family val="2"/>
          </rPr>
          <t xml:space="preserve">10/01/08 </t>
        </r>
        <r>
          <rPr>
            <sz val="8"/>
            <color indexed="81"/>
            <rFont val="Tahoma"/>
            <family val="2"/>
          </rPr>
          <t xml:space="preserve">approved by JF, submitted to Richard Tullo for compliance check. RT has issues which he will discuss with JF.
</t>
        </r>
        <r>
          <rPr>
            <b/>
            <sz val="8"/>
            <color indexed="81"/>
            <rFont val="Tahoma"/>
            <family val="2"/>
          </rPr>
          <t>16/01/08</t>
        </r>
        <r>
          <rPr>
            <sz val="8"/>
            <color indexed="81"/>
            <rFont val="Tahoma"/>
            <family val="2"/>
          </rPr>
          <t xml:space="preserve"> Renewal form (with Brett Pay as originator) with additional signature received from Felicity Challita
</t>
        </r>
        <r>
          <rPr>
            <b/>
            <sz val="8"/>
            <color indexed="81"/>
            <rFont val="Tahoma"/>
            <family val="2"/>
          </rPr>
          <t xml:space="preserve">11/02/2008 </t>
        </r>
        <r>
          <rPr>
            <sz val="8"/>
            <color indexed="81"/>
            <rFont val="Tahoma"/>
            <family val="2"/>
          </rPr>
          <t xml:space="preserve">Renewal form recieved again (check with Jill)
</t>
        </r>
        <r>
          <rPr>
            <b/>
            <sz val="8"/>
            <color indexed="81"/>
            <rFont val="Tahoma"/>
            <family val="2"/>
          </rPr>
          <t>18/02/2008</t>
        </r>
        <r>
          <rPr>
            <sz val="8"/>
            <color indexed="81"/>
            <rFont val="Tahoma"/>
            <family val="2"/>
          </rPr>
          <t xml:space="preserve"> Renewal form submitted again via email from Hassan Elaina. 
</t>
        </r>
        <r>
          <rPr>
            <b/>
            <sz val="8"/>
            <color indexed="81"/>
            <rFont val="Tahoma"/>
            <family val="2"/>
          </rPr>
          <t xml:space="preserve">20/02/2008 </t>
        </r>
        <r>
          <rPr>
            <sz val="8"/>
            <color indexed="81"/>
            <rFont val="Tahoma"/>
            <family val="2"/>
          </rPr>
          <t xml:space="preserve">JF not willing to approval  (needs further discussion with Peter Prasad).
</t>
        </r>
        <r>
          <rPr>
            <b/>
            <sz val="8"/>
            <color indexed="81"/>
            <rFont val="Tahoma"/>
            <family val="2"/>
          </rPr>
          <t xml:space="preserve">13/03/2008 </t>
        </r>
        <r>
          <rPr>
            <sz val="8"/>
            <color indexed="81"/>
            <rFont val="Tahoma"/>
            <family val="2"/>
          </rPr>
          <t xml:space="preserve">JF signed again dated 11/3/08 following discussions with Peter Prasad. Resubmitted to Richard Tullo for compliance check
</t>
        </r>
        <r>
          <rPr>
            <b/>
            <sz val="8"/>
            <color indexed="81"/>
            <rFont val="Tahoma"/>
            <family val="2"/>
          </rPr>
          <t>13/3/08</t>
        </r>
        <r>
          <rPr>
            <sz val="8"/>
            <color indexed="81"/>
            <rFont val="Tahoma"/>
            <family val="2"/>
          </rPr>
          <t xml:space="preserve"> RT completed compliance check but will not sign until signatures received at section 7 (email agreement is sufficient)
</t>
        </r>
        <r>
          <rPr>
            <b/>
            <sz val="8"/>
            <color indexed="81"/>
            <rFont val="Tahoma"/>
            <family val="2"/>
          </rPr>
          <t xml:space="preserve">06/05/08 </t>
        </r>
        <r>
          <rPr>
            <sz val="8"/>
            <color indexed="81"/>
            <rFont val="Tahoma"/>
            <family val="2"/>
          </rPr>
          <t xml:space="preserve">RT signed now other signatures received
</t>
        </r>
        <r>
          <rPr>
            <b/>
            <sz val="8"/>
            <color indexed="81"/>
            <rFont val="Tahoma"/>
            <family val="2"/>
          </rPr>
          <t>08/07/08</t>
        </r>
        <r>
          <rPr>
            <sz val="8"/>
            <color indexed="81"/>
            <rFont val="Tahoma"/>
            <family val="2"/>
          </rPr>
          <t xml:space="preserve"> Renewal form completed &amp; signed by P Prasad. Sent out to all NSW DMs &amp; CMs for approval
</t>
        </r>
        <r>
          <rPr>
            <b/>
            <sz val="8"/>
            <color indexed="81"/>
            <rFont val="Tahoma"/>
            <family val="2"/>
          </rPr>
          <t>31/07/08</t>
        </r>
        <r>
          <rPr>
            <sz val="8"/>
            <color indexed="81"/>
            <rFont val="Tahoma"/>
            <family val="2"/>
          </rPr>
          <t xml:space="preserve"> Reminder email sent to R Crooks, S Fleck &amp; K Lingabala for renewal
</t>
        </r>
        <r>
          <rPr>
            <b/>
            <sz val="8"/>
            <color indexed="81"/>
            <rFont val="Tahoma"/>
            <family val="2"/>
          </rPr>
          <t xml:space="preserve">10/10/08 </t>
        </r>
        <r>
          <rPr>
            <sz val="8"/>
            <color indexed="81"/>
            <rFont val="Tahoma"/>
            <family val="2"/>
          </rPr>
          <t xml:space="preserve">P Prasad questioned why waiver not renewed &amp; advised not all signatures received.
</t>
        </r>
        <r>
          <rPr>
            <b/>
            <sz val="8"/>
            <color indexed="81"/>
            <rFont val="Tahoma"/>
            <family val="2"/>
          </rPr>
          <t xml:space="preserve">17/10/08 </t>
        </r>
        <r>
          <rPr>
            <sz val="8"/>
            <color indexed="81"/>
            <rFont val="Tahoma"/>
            <family val="2"/>
          </rPr>
          <t xml:space="preserve">Forwarded email for B Leske agreement &amp; S Chapman signed old renewal form
</t>
        </r>
        <r>
          <rPr>
            <b/>
            <sz val="8"/>
            <color indexed="81"/>
            <rFont val="Tahoma"/>
            <family val="2"/>
          </rPr>
          <t>20/10/08</t>
        </r>
        <r>
          <rPr>
            <sz val="8"/>
            <color indexed="81"/>
            <rFont val="Tahoma"/>
            <family val="2"/>
          </rPr>
          <t xml:space="preserve"> Emailed R Crooks &amp; S Fleck for agreement &amp; R Crooks replied now have signatures for all areas of NSW, so JF &amp; RT signed off on renewal
</t>
        </r>
        <r>
          <rPr>
            <b/>
            <sz val="8"/>
            <color indexed="81"/>
            <rFont val="Tahoma"/>
            <family val="2"/>
          </rPr>
          <t xml:space="preserve">17/04/2009 </t>
        </r>
        <r>
          <rPr>
            <sz val="8"/>
            <color indexed="81"/>
            <rFont val="Tahoma"/>
            <family val="2"/>
          </rPr>
          <t xml:space="preserve">Emailed Peter Prasad asking if renewal was required
</t>
        </r>
        <r>
          <rPr>
            <b/>
            <sz val="8"/>
            <color indexed="81"/>
            <rFont val="Tahoma"/>
            <family val="2"/>
          </rPr>
          <t xml:space="preserve">28/04/2009 </t>
        </r>
        <r>
          <rPr>
            <sz val="8"/>
            <color indexed="81"/>
            <rFont val="Tahoma"/>
            <family val="2"/>
          </rPr>
          <t xml:space="preserve">Hard copy signed by Peter Prasad as originator received via internal post. Forwarded to Delivery Manager and Alec MacKenzie for endorsement
</t>
        </r>
        <r>
          <rPr>
            <b/>
            <sz val="8"/>
            <color indexed="81"/>
            <rFont val="Tahoma"/>
            <family val="2"/>
          </rPr>
          <t xml:space="preserve">14/05/2009 </t>
        </r>
        <r>
          <rPr>
            <sz val="8"/>
            <color indexed="81"/>
            <rFont val="Tahoma"/>
            <family val="2"/>
          </rPr>
          <t xml:space="preserve">DM endorsed waiver submitted to John Furness
</t>
        </r>
        <r>
          <rPr>
            <b/>
            <sz val="8"/>
            <color indexed="81"/>
            <rFont val="Tahoma"/>
            <family val="2"/>
          </rPr>
          <t>17/06/2009</t>
        </r>
        <r>
          <rPr>
            <sz val="8"/>
            <color indexed="81"/>
            <rFont val="Tahoma"/>
            <family val="2"/>
          </rPr>
          <t xml:space="preserve"> Approved by John Furness. Renewed from 01/01/09 to 31/12/09 and changed from NSW West to All NSW
</t>
        </r>
        <r>
          <rPr>
            <b/>
            <sz val="8"/>
            <color indexed="81"/>
            <rFont val="Tahoma"/>
            <family val="2"/>
          </rPr>
          <t xml:space="preserve">31/01/2010 </t>
        </r>
        <r>
          <rPr>
            <sz val="8"/>
            <color indexed="81"/>
            <rFont val="Tahoma"/>
            <family val="2"/>
          </rPr>
          <t xml:space="preserve">Email received from Peter Prasad requesting this waiver be extended until 30/06/2010. Prepared renewal form and submitted to John Furness for consideration (without DM endorsement)
</t>
        </r>
        <r>
          <rPr>
            <b/>
            <sz val="8"/>
            <color indexed="81"/>
            <rFont val="Tahoma"/>
            <family val="2"/>
          </rPr>
          <t>03/02/2010</t>
        </r>
        <r>
          <rPr>
            <sz val="8"/>
            <color indexed="81"/>
            <rFont val="Tahoma"/>
            <family val="2"/>
          </rPr>
          <t xml:space="preserve"> Renewal approved by John Furness. Submitted to Config Manager for signature
</t>
        </r>
        <r>
          <rPr>
            <b/>
            <sz val="8"/>
            <color indexed="81"/>
            <rFont val="Tahoma"/>
            <family val="2"/>
          </rPr>
          <t>05/02/2010 Waiver renewed until 30/06/2010
02/06/2010</t>
        </r>
        <r>
          <rPr>
            <sz val="8"/>
            <color indexed="81"/>
            <rFont val="Tahoma"/>
            <family val="2"/>
          </rPr>
          <t xml:space="preserve"> Hassan sent Peter Prasad reminder of waiver expiry
</t>
        </r>
        <r>
          <rPr>
            <b/>
            <sz val="8"/>
            <color indexed="81"/>
            <rFont val="Tahoma"/>
            <family val="2"/>
          </rPr>
          <t xml:space="preserve">06/06/2010 </t>
        </r>
        <r>
          <rPr>
            <sz val="8"/>
            <color indexed="81"/>
            <rFont val="Tahoma"/>
            <family val="2"/>
          </rPr>
          <t xml:space="preserve">Peter Prasad said CoP implementation was very close, may be by July 1st so leave waiver as is for now.
</t>
        </r>
        <r>
          <rPr>
            <b/>
            <sz val="8"/>
            <color indexed="81"/>
            <rFont val="Tahoma"/>
            <family val="2"/>
          </rPr>
          <t xml:space="preserve">01/07/2010 Waiver renewed from 01/07/2010 to 31/01/2010
18/10/2010 </t>
        </r>
        <r>
          <rPr>
            <sz val="8"/>
            <color indexed="81"/>
            <rFont val="Tahoma"/>
            <family val="2"/>
          </rPr>
          <t xml:space="preserve">Waiver closed. Section 9 Structures and supporting standards implemented on 18/10/2010 for the ARTC network (CRN to continue working to NSW Standards). </t>
        </r>
      </text>
    </comment>
    <comment ref="B32" authorId="4" shapeId="0" xr:uid="{19F80F2B-970F-4B6C-95E6-C5A84AC23C4E}">
      <text>
        <r>
          <rPr>
            <b/>
            <sz val="8"/>
            <color indexed="81"/>
            <rFont val="Tahoma"/>
            <family val="2"/>
          </rPr>
          <t>06/08/2007</t>
        </r>
        <r>
          <rPr>
            <sz val="8"/>
            <color indexed="81"/>
            <rFont val="Tahoma"/>
            <family val="2"/>
          </rPr>
          <t xml:space="preserve"> Waiver approved by Mark Skanes but expiry date changed to 24/12/2007 pending review of standard by Tim Calver
</t>
        </r>
        <r>
          <rPr>
            <b/>
            <sz val="8"/>
            <color indexed="81"/>
            <rFont val="Tahoma"/>
            <family val="2"/>
          </rPr>
          <t xml:space="preserve">03/10/2007 </t>
        </r>
        <r>
          <rPr>
            <sz val="8"/>
            <color indexed="81"/>
            <rFont val="Tahoma"/>
            <family val="2"/>
          </rPr>
          <t xml:space="preserve">Qtrly waiver review - Karen Bendall doing risk assessment etc 
</t>
        </r>
        <r>
          <rPr>
            <b/>
            <sz val="8"/>
            <color indexed="81"/>
            <rFont val="Tahoma"/>
            <family val="2"/>
          </rPr>
          <t xml:space="preserve">30/11/2007 Email received from Tim Calver instructing that Ben Leske, Karen Bendall and Tim all agree that this waiver should not be extended from its expiry date. Review of wording in ARTC CoP and most probably full Risk Assessment, including Victoria, to be undertaken in early 2008. (Waiver will need to be closed out and notification sent that it is closed)
12/12/07 </t>
        </r>
        <r>
          <rPr>
            <sz val="8"/>
            <color indexed="81"/>
            <rFont val="Tahoma"/>
            <family val="2"/>
          </rPr>
          <t>Ben Leske signed to authorise closure of waiver as at 24/12/07</t>
        </r>
      </text>
    </comment>
    <comment ref="B33" authorId="0" shapeId="0" xr:uid="{C566D5B9-76B9-4B50-BC73-36C67984D56D}">
      <text>
        <r>
          <rPr>
            <b/>
            <sz val="8"/>
            <color indexed="81"/>
            <rFont val="Tahoma"/>
            <family val="2"/>
          </rPr>
          <t xml:space="preserve">06/11/2007  </t>
        </r>
        <r>
          <rPr>
            <sz val="8"/>
            <color indexed="81"/>
            <rFont val="Tahoma"/>
            <family val="2"/>
          </rPr>
          <t>Wording of Variation Detail amended as per Ian Domleo to clarify waiver. Steve Garner agreed to proposed wording change on 4/11/2007</t>
        </r>
      </text>
    </comment>
    <comment ref="B34" authorId="4" shapeId="0" xr:uid="{D8EEC32B-5708-440F-8A83-09141CD5C92A}">
      <text>
        <r>
          <rPr>
            <b/>
            <sz val="8"/>
            <color indexed="81"/>
            <rFont val="Tahoma"/>
            <family val="2"/>
          </rPr>
          <t xml:space="preserve">25/10/2007 </t>
        </r>
        <r>
          <rPr>
            <sz val="8"/>
            <color indexed="81"/>
            <rFont val="Tahoma"/>
            <family val="2"/>
          </rPr>
          <t xml:space="preserve">ARTC Safety Committee approved waiver at meeting on 8th October 2007
</t>
        </r>
        <r>
          <rPr>
            <b/>
            <sz val="8"/>
            <color indexed="81"/>
            <rFont val="Tahoma"/>
            <family val="2"/>
          </rPr>
          <t>27/11/2009 Renewed from 01/12/2009 to 30/06/2010
24/06/2010</t>
        </r>
        <r>
          <rPr>
            <sz val="8"/>
            <color indexed="81"/>
            <rFont val="Tahoma"/>
            <family val="2"/>
          </rPr>
          <t xml:space="preserve"> Emailed Peter Prasad for renewal or close out
</t>
        </r>
        <r>
          <rPr>
            <b/>
            <sz val="8"/>
            <color indexed="81"/>
            <rFont val="Tahoma"/>
            <family val="2"/>
          </rPr>
          <t xml:space="preserve">01/07/2010 Renewed from 01/07/2010 to 30/06/2011
11/07/2011 </t>
        </r>
        <r>
          <rPr>
            <sz val="8"/>
            <color indexed="81"/>
            <rFont val="Tahoma"/>
            <family val="2"/>
          </rPr>
          <t xml:space="preserve">As part of internal waiver review carried out in June 2011, Peter Prasad advised FC Transom trial completed and now ready for Type Approval.
</t>
        </r>
        <r>
          <rPr>
            <b/>
            <sz val="8"/>
            <color indexed="81"/>
            <rFont val="Tahoma"/>
            <family val="2"/>
          </rPr>
          <t xml:space="preserve">02/08/2011 </t>
        </r>
        <r>
          <rPr>
            <sz val="8"/>
            <color indexed="81"/>
            <rFont val="Tahoma"/>
            <family val="2"/>
          </rPr>
          <t>Tim Calver emailed Peter Prasad re submitting Type Approval and provided template and PP-122 as a guide.</t>
        </r>
        <r>
          <rPr>
            <b/>
            <sz val="8"/>
            <color indexed="81"/>
            <rFont val="Tahoma"/>
            <family val="2"/>
          </rPr>
          <t xml:space="preserve">
16/08/2011</t>
        </r>
        <r>
          <rPr>
            <sz val="8"/>
            <color indexed="81"/>
            <rFont val="Tahoma"/>
            <family val="2"/>
          </rPr>
          <t xml:space="preserve"> Emailed Clinton Crump (cc: Peter Prasad &amp; Tim Calver) to provide close out statement and signature so expired waiver can be closed out. Type approval being arranged but we need to remove from monthly reports on expired waivers.
</t>
        </r>
        <r>
          <rPr>
            <b/>
            <sz val="8"/>
            <color indexed="81"/>
            <rFont val="Tahoma"/>
            <family val="2"/>
          </rPr>
          <t xml:space="preserve">18/08/2011 </t>
        </r>
        <r>
          <rPr>
            <sz val="8"/>
            <color indexed="81"/>
            <rFont val="Tahoma"/>
            <family val="2"/>
          </rPr>
          <t xml:space="preserve">Received email from Clinton (cc: Peter &amp; Tim) that transoms are still in track and require a waiver extension until type approved.
</t>
        </r>
        <r>
          <rPr>
            <b/>
            <sz val="8"/>
            <color indexed="81"/>
            <rFont val="Tahoma"/>
            <family val="2"/>
          </rPr>
          <t xml:space="preserve">19/08/2011 </t>
        </r>
        <r>
          <rPr>
            <sz val="8"/>
            <color indexed="81"/>
            <rFont val="Tahoma"/>
            <family val="2"/>
          </rPr>
          <t xml:space="preserve">Advised Clinton (cc: John Furness, Peter Prasad, Tim Calver) that waiver cannot be renewed until paperwork received and even so, if supports TA then a renewal is unlikely to be approved. Suggest they progress with TA application ASAP.
</t>
        </r>
        <r>
          <rPr>
            <b/>
            <sz val="8"/>
            <color indexed="81"/>
            <rFont val="Tahoma"/>
            <family val="2"/>
          </rPr>
          <t xml:space="preserve">17/10/2011 </t>
        </r>
        <r>
          <rPr>
            <sz val="8"/>
            <color indexed="81"/>
            <rFont val="Tahoma"/>
            <family val="2"/>
          </rPr>
          <t xml:space="preserve">Received email from Kandiah Nithiyananthan requesting waiver be closed out based on Peter Prasad's message within email.
</t>
        </r>
        <r>
          <rPr>
            <b/>
            <sz val="8"/>
            <color indexed="81"/>
            <rFont val="Tahoma"/>
            <family val="2"/>
          </rPr>
          <t xml:space="preserve">23/11/2011 </t>
        </r>
        <r>
          <rPr>
            <sz val="8"/>
            <color indexed="81"/>
            <rFont val="Tahoma"/>
            <family val="2"/>
          </rPr>
          <t xml:space="preserve">Forwarded to Clinton Crump as can't close expired waiver until type approved unless transoms have been removed from track?
</t>
        </r>
        <r>
          <rPr>
            <b/>
            <sz val="8"/>
            <color indexed="81"/>
            <rFont val="Tahoma"/>
            <family val="2"/>
          </rPr>
          <t xml:space="preserve">01/12/2011 </t>
        </r>
        <r>
          <rPr>
            <sz val="8"/>
            <color indexed="81"/>
            <rFont val="Tahoma"/>
            <family val="2"/>
          </rPr>
          <t xml:space="preserve">Clinton Crump emailed Peter Prasad - is he comfortable with proceeding with TA for these?
John Furness also emailed Peter Prasad to pls prepare TA - if further testing required, TA can be for trial purposes only at current locations - if all ok, do full TA with whatever conditions/constraints are necessary.
</t>
        </r>
        <r>
          <rPr>
            <b/>
            <sz val="8"/>
            <color indexed="81"/>
            <rFont val="Tahoma"/>
            <family val="2"/>
          </rPr>
          <t>05/07/2012 waiver closed out due to type approval 12/26738</t>
        </r>
      </text>
    </comment>
    <comment ref="B35" authorId="4" shapeId="0" xr:uid="{322ED768-AC59-4046-862E-A8F2BA966E23}">
      <text>
        <r>
          <rPr>
            <b/>
            <sz val="8"/>
            <color indexed="81"/>
            <rFont val="Tahoma"/>
            <family val="2"/>
          </rPr>
          <t xml:space="preserve">12/09/2007 </t>
        </r>
        <r>
          <rPr>
            <sz val="8"/>
            <color indexed="81"/>
            <rFont val="Tahoma"/>
            <family val="2"/>
          </rPr>
          <t xml:space="preserve">given to Tim Calver for waiver re scaffolding and subsequent reduced clearance
</t>
        </r>
        <r>
          <rPr>
            <b/>
            <sz val="8"/>
            <color indexed="81"/>
            <rFont val="Tahoma"/>
            <family val="2"/>
          </rPr>
          <t xml:space="preserve">21/09/2007 </t>
        </r>
        <r>
          <rPr>
            <sz val="8"/>
            <color indexed="81"/>
            <rFont val="Tahoma"/>
            <family val="2"/>
          </rPr>
          <t>No longer required per email from Tim Calver. Pat Gray and Ian Domleo provided clearance calculations which was very helpful for considering options however it has been decided not to go ahead with the waiver</t>
        </r>
      </text>
    </comment>
    <comment ref="B36" authorId="4" shapeId="0" xr:uid="{B2B1C213-9043-4441-8E71-BF2624EE1A09}">
      <text>
        <r>
          <rPr>
            <b/>
            <sz val="8"/>
            <color indexed="81"/>
            <rFont val="Tahoma"/>
            <family val="2"/>
          </rPr>
          <t xml:space="preserve">06/11/2007 </t>
        </r>
        <r>
          <rPr>
            <sz val="8"/>
            <color indexed="81"/>
            <rFont val="Tahoma"/>
            <family val="2"/>
          </rPr>
          <t xml:space="preserve">Number allocated to waiver received via Peter Micenko for no guard rails on new bridge at Bungendore. Await comment from John Furness and Peter Prasad before progressing?
</t>
        </r>
        <r>
          <rPr>
            <b/>
            <sz val="8"/>
            <color indexed="81"/>
            <rFont val="Tahoma"/>
            <family val="2"/>
          </rPr>
          <t xml:space="preserve">07/11/2007 </t>
        </r>
        <r>
          <rPr>
            <sz val="8"/>
            <color indexed="81"/>
            <rFont val="Tahoma"/>
            <family val="2"/>
          </rPr>
          <t>Waiver not required as per email from John Furness to Peter Micenko. The standard does not require checkrails so an engineering standards waiver is not required. The problem exists with the Deed Agreement which is a legal/contract matter.</t>
        </r>
      </text>
    </comment>
    <comment ref="B38" authorId="5" shapeId="0" xr:uid="{C9525DB5-1AA2-4021-BCFA-E7241B90DA43}">
      <text>
        <r>
          <rPr>
            <b/>
            <sz val="8"/>
            <color indexed="81"/>
            <rFont val="Tahoma"/>
            <family val="2"/>
          </rPr>
          <t xml:space="preserve">17/01/2008 </t>
        </r>
        <r>
          <rPr>
            <sz val="8"/>
            <color indexed="81"/>
            <rFont val="Tahoma"/>
            <family val="2"/>
          </rPr>
          <t xml:space="preserve">Requested by Arvind Bavle for extension of latitude - inspection of six steel structures in Casino district
</t>
        </r>
        <r>
          <rPr>
            <b/>
            <sz val="8"/>
            <color indexed="81"/>
            <rFont val="Tahoma"/>
            <family val="2"/>
          </rPr>
          <t>29/01/2008</t>
        </r>
        <r>
          <rPr>
            <sz val="8"/>
            <color indexed="81"/>
            <rFont val="Tahoma"/>
            <family val="2"/>
          </rPr>
          <t xml:space="preserve"> See email from Arvind Bavle - waiver not required as discrepancies between BMS and Ellipse has been resolved.</t>
        </r>
      </text>
    </comment>
    <comment ref="B39" authorId="3" shapeId="0" xr:uid="{FE27C5C7-433E-4DC6-A4D6-1CCACEFCD3BF}">
      <text>
        <r>
          <rPr>
            <b/>
            <sz val="8"/>
            <color indexed="81"/>
            <rFont val="Tahoma"/>
            <family val="2"/>
          </rPr>
          <t xml:space="preserve">02/12/2008 </t>
        </r>
        <r>
          <rPr>
            <sz val="8"/>
            <color indexed="81"/>
            <rFont val="Tahoma"/>
            <family val="2"/>
          </rPr>
          <t xml:space="preserve">Number requested by Colin Muir, SIA for platform design at Vic chainage 99.800 to 297.000 for North-East Double Track project
</t>
        </r>
        <r>
          <rPr>
            <b/>
            <sz val="8"/>
            <color indexed="81"/>
            <rFont val="Tahoma"/>
            <family val="2"/>
          </rPr>
          <t xml:space="preserve">07/07/2009 </t>
        </r>
        <r>
          <rPr>
            <sz val="8"/>
            <color indexed="81"/>
            <rFont val="Tahoma"/>
            <family val="2"/>
          </rPr>
          <t xml:space="preserve">Roy Watson, SIA confirmed details still being finalised prior to submission
</t>
        </r>
        <r>
          <rPr>
            <b/>
            <sz val="8"/>
            <color indexed="81"/>
            <rFont val="Tahoma"/>
            <family val="2"/>
          </rPr>
          <t xml:space="preserve">04/03/2010 </t>
        </r>
        <r>
          <rPr>
            <sz val="8"/>
            <color indexed="81"/>
            <rFont val="Tahoma"/>
            <family val="2"/>
          </rPr>
          <t xml:space="preserve">Hassan Elaina confirmed that the SIA still require this waiver. Submission still being prepared. 
</t>
        </r>
        <r>
          <rPr>
            <b/>
            <sz val="8"/>
            <color indexed="81"/>
            <rFont val="Tahoma"/>
            <family val="2"/>
          </rPr>
          <t xml:space="preserve">20/12/2012 </t>
        </r>
        <r>
          <rPr>
            <sz val="8"/>
            <color indexed="81"/>
            <rFont val="Tahoma"/>
            <family val="2"/>
          </rPr>
          <t>Received EWAF from Sean Adams with no risk assessment and backdated to May 2011, but endorsed by Simon Bingham. Technical review of waiver requirements being undertaken by Tim Calver.</t>
        </r>
        <r>
          <rPr>
            <b/>
            <sz val="8"/>
            <color indexed="81"/>
            <rFont val="Tahoma"/>
            <family val="2"/>
          </rPr>
          <t xml:space="preserve">
25/07/2013 </t>
        </r>
        <r>
          <rPr>
            <sz val="8"/>
            <color indexed="81"/>
            <rFont val="Tahoma"/>
            <family val="2"/>
          </rPr>
          <t>Changed status 'Awaiting' to 'Not Required'</t>
        </r>
      </text>
    </comment>
    <comment ref="B40" authorId="3" shapeId="0" xr:uid="{EAA9D411-28D6-4966-8844-627BE4C2587D}">
      <text>
        <r>
          <rPr>
            <b/>
            <sz val="8"/>
            <color indexed="81"/>
            <rFont val="Tahoma"/>
            <family val="2"/>
          </rPr>
          <t xml:space="preserve">17/06/2009 </t>
        </r>
        <r>
          <rPr>
            <sz val="8"/>
            <color indexed="81"/>
            <rFont val="Tahoma"/>
            <family val="2"/>
          </rPr>
          <t xml:space="preserve">Approved by John Furness. New waiver which closes out 800/BS/240409/027, 800/TR/041005/015 and 800/TR/041005/016 which expired on 31/12/2008
</t>
        </r>
        <r>
          <rPr>
            <b/>
            <sz val="8"/>
            <color indexed="81"/>
            <rFont val="Tahoma"/>
            <family val="2"/>
          </rPr>
          <t xml:space="preserve">15/01/2010 </t>
        </r>
        <r>
          <rPr>
            <sz val="8"/>
            <color indexed="81"/>
            <rFont val="Tahoma"/>
            <family val="2"/>
          </rPr>
          <t xml:space="preserve">Emailed Peter Prasad for renewal or close out
</t>
        </r>
        <r>
          <rPr>
            <b/>
            <sz val="8"/>
            <color indexed="81"/>
            <rFont val="Tahoma"/>
            <family val="2"/>
          </rPr>
          <t xml:space="preserve">31/01/2010 </t>
        </r>
        <r>
          <rPr>
            <sz val="8"/>
            <color indexed="81"/>
            <rFont val="Tahoma"/>
            <family val="2"/>
          </rPr>
          <t xml:space="preserve">Email received from Peter Prasad requesting this waiver be extended until 31/12/2010. Prepared renewal form and submitted to John Furness for consideration (without DM endorsement)
</t>
        </r>
        <r>
          <rPr>
            <b/>
            <sz val="8"/>
            <color indexed="81"/>
            <rFont val="Tahoma"/>
            <family val="2"/>
          </rPr>
          <t>03/02/2010</t>
        </r>
        <r>
          <rPr>
            <sz val="8"/>
            <color indexed="81"/>
            <rFont val="Tahoma"/>
            <family val="2"/>
          </rPr>
          <t xml:space="preserve"> Renewal approved by John Furness. Submitted to Config Manager for signature
</t>
        </r>
        <r>
          <rPr>
            <b/>
            <sz val="8"/>
            <color indexed="81"/>
            <rFont val="Tahoma"/>
            <family val="2"/>
          </rPr>
          <t>05/02/2010 Waiver renewed until 31/12/2010
18/10/2010 Waiver amended to exclude CRN and extended until 30/06/2011 to allow time for completion of investigation into guard rail requirements
25/05/2011</t>
        </r>
        <r>
          <rPr>
            <sz val="8"/>
            <color indexed="81"/>
            <rFont val="Tahoma"/>
            <family val="2"/>
          </rPr>
          <t xml:space="preserve"> Received email from Trevor Watkins (cc: Scott Chapman, Stephen Angelucci, Paul Wallace, Robert Hamilton) advising that this and waiver 200/BS/181105/06 are due to expire 30 June 2011.
</t>
        </r>
        <r>
          <rPr>
            <b/>
            <sz val="8"/>
            <color indexed="81"/>
            <rFont val="Tahoma"/>
            <family val="2"/>
          </rPr>
          <t>30/05/2011</t>
        </r>
        <r>
          <rPr>
            <sz val="8"/>
            <color indexed="81"/>
            <rFont val="Tahoma"/>
            <family val="2"/>
          </rPr>
          <t xml:space="preserve"> Emailed Peter Prasad (cc: Trevor Watkins) as reminder that if renewal required, paperwork should be organised asap. Peter forwarded to John Ogilvy, Clinton Crump, Simon Bingham (cc: Graeme Templer) for endorsement on renewals. 
</t>
        </r>
        <r>
          <rPr>
            <b/>
            <sz val="8"/>
            <color indexed="81"/>
            <rFont val="Tahoma"/>
            <family val="2"/>
          </rPr>
          <t>1/06/2011</t>
        </r>
        <r>
          <rPr>
            <sz val="8"/>
            <color indexed="81"/>
            <rFont val="Tahoma"/>
            <family val="2"/>
          </rPr>
          <t xml:space="preserve"> Peter Prasad emailed to advise that all three NSW Corridor DM's have endorsed a year extension for waivers 200/BS/181105/006 and 800/BS/240409/027.
</t>
        </r>
        <r>
          <rPr>
            <b/>
            <sz val="8"/>
            <color indexed="81"/>
            <rFont val="Tahoma"/>
            <family val="2"/>
          </rPr>
          <t>2/06/2011</t>
        </r>
        <r>
          <rPr>
            <sz val="8"/>
            <color indexed="81"/>
            <rFont val="Tahoma"/>
            <family val="2"/>
          </rPr>
          <t xml:space="preserve"> Advised Peter that we need new EWAF's completed showing new end date and also relevant clauses being waived, as well as Risk Assessment for each in accordance with RM-01. Ran past John Furness for recommendation and he rejected. Advised Peter Prasad, John Ogilvy, Clinton Crump, Simon Bingham (cc: Graeme Templer and John Furness) that rejected on the basis:
*A new EWAF must be completed for each waiver renewal 
*The EWAF must indicate the new expiry date being requested with the renewal 
*The specific clause/s to be waived must be identified 
*A Risk Assessment in accordance with RM-01 must be completed and attached for each waiver renewal (just like for a new waiver) 
*If it is determined that Regulator Notification is required in accordance with SP-02-12, a 28 day notification period will be required from the date the notification is sent from the appropriate GM, prior to the waiver renewal being issued. 
If the above details are supplied, I can progress these renewal applications back to John for his endorsement. At the moment, both waivers will expire at the end of the month.
Peter replied to all "If DMs wish to proceed with the waivers in question then please provide Standards with the requirements listed below. Otherwise all NSW Corridors to comply with the existing standards - BDS05: Guard Rails – Configuration Standards, BSS01: Safety Refuges and Handrail Devices for Trackside Structures and BDS04: Underbridge Walkways. I will assist if need be but I don't have staff to handle risk assessment. Who determines 5th dot point below &amp; when?? Can it be done now with all the info already at hand. Please liaise with John."
Replied to all to advise that John Furness has determined that both of these waiver renewals will require Regulator Notification if approved.
</t>
        </r>
        <r>
          <rPr>
            <b/>
            <sz val="8"/>
            <color indexed="81"/>
            <rFont val="Tahoma"/>
            <family val="2"/>
          </rPr>
          <t>30/06/2011</t>
        </r>
        <r>
          <rPr>
            <sz val="8"/>
            <color indexed="81"/>
            <rFont val="Tahoma"/>
            <family val="2"/>
          </rPr>
          <t xml:space="preserve"> John Ogilvy emailed to ask where this has ended up.
</t>
        </r>
        <r>
          <rPr>
            <b/>
            <sz val="8"/>
            <color indexed="81"/>
            <rFont val="Tahoma"/>
            <family val="2"/>
          </rPr>
          <t>4/07/2011</t>
        </r>
        <r>
          <rPr>
            <sz val="8"/>
            <color indexed="81"/>
            <rFont val="Tahoma"/>
            <family val="2"/>
          </rPr>
          <t xml:space="preserve"> Advised John that last correspondence was the email to all dated 2 June 2011. Nothing further since then.
</t>
        </r>
        <r>
          <rPr>
            <b/>
            <sz val="8"/>
            <color indexed="81"/>
            <rFont val="Tahoma"/>
            <family val="2"/>
          </rPr>
          <t>11/07/2011</t>
        </r>
        <r>
          <rPr>
            <sz val="8"/>
            <color indexed="81"/>
            <rFont val="Tahoma"/>
            <family val="2"/>
          </rPr>
          <t xml:space="preserve"> As part of internal waiver review carried out in June 2011, Peter Prasad confirmed this waiver should be closed unless DM's arrange renewal.
</t>
        </r>
        <r>
          <rPr>
            <b/>
            <sz val="8"/>
            <color indexed="81"/>
            <rFont val="Tahoma"/>
            <family val="2"/>
          </rPr>
          <t>16/08/2011</t>
        </r>
        <r>
          <rPr>
            <sz val="8"/>
            <color indexed="81"/>
            <rFont val="Tahoma"/>
            <family val="2"/>
          </rPr>
          <t xml:space="preserve"> Emailed Simon Bingham, John Ogilvy, Jason Walsh, Clinton Crump &amp; Ben Leske (cc: Peter Prasad, Graeme Templer &amp; John Furness) re waiver 200/BS/181105/006 &amp; 800/BS/240409/027 that both expired 30 June 2011. As they are applicable to NSW (excluding CRN), they require action from the Endorsement Authority for EW, NS &amp; HV (Endorsement Authority = DM or IM where no DM applies). 
They are appearing on monthly expired reports to OPAC and the new Operations Safety &amp; Environmental Review Group (previously also reported to Risk &amp; Safety Committee). Given that they have now been expired for over 6 weeks, they need to either be renewed or closed out in accordance with EGP-02-01 Engineering Waiver Management. Please confirm for your respective corridors whether these waivers are still required and arrange for renewals or close out statements and signatures on page 2 of each attachment ASAP."
</t>
        </r>
        <r>
          <rPr>
            <b/>
            <sz val="8"/>
            <color indexed="81"/>
            <rFont val="Tahoma"/>
            <family val="2"/>
          </rPr>
          <t>18/08/2011</t>
        </r>
        <r>
          <rPr>
            <sz val="8"/>
            <color indexed="81"/>
            <rFont val="Tahoma"/>
            <family val="2"/>
          </rPr>
          <t xml:space="preserve"> Received email from Clinton Crump that waivers 200/BS/181105/006 &amp; 800/BS/240409/027 are still required.
</t>
        </r>
        <r>
          <rPr>
            <b/>
            <sz val="8"/>
            <color indexed="81"/>
            <rFont val="Tahoma"/>
            <family val="2"/>
          </rPr>
          <t>19/08/2011</t>
        </r>
        <r>
          <rPr>
            <sz val="8"/>
            <color indexed="81"/>
            <rFont val="Tahoma"/>
            <family val="2"/>
          </rPr>
          <t xml:space="preserve"> Replied to all (plus Peter Tebeck) that waivers cannot be renewed until all docs received, and if/when approved, notification period has ceased. To note, there is no waiver coverage on either of these at the moment.
</t>
        </r>
        <r>
          <rPr>
            <b/>
            <sz val="8"/>
            <color indexed="81"/>
            <rFont val="Tahoma"/>
            <family val="2"/>
          </rPr>
          <t xml:space="preserve">09/09/2011 </t>
        </r>
        <r>
          <rPr>
            <sz val="8"/>
            <color indexed="81"/>
            <rFont val="Tahoma"/>
            <family val="2"/>
          </rPr>
          <t xml:space="preserve">Teleconference held including John Furness, Tony Frazer, Peter Prasad, Graeme Templer, Mike van de Worp &amp; Simon Bingham to discuss a way forward. Waivers 200/BS/181105/006 &amp; 800/BS/240409/027 are both required until the National Code supersedes BDS 04 &amp; BDS 05 so must be renewed including refreshed Risk Assessments done to RM-01 as previous ones from 2008 were done to SP-03-00.
</t>
        </r>
        <r>
          <rPr>
            <b/>
            <sz val="8"/>
            <color indexed="81"/>
            <rFont val="Tahoma"/>
            <family val="2"/>
          </rPr>
          <t xml:space="preserve">12/09/2011 </t>
        </r>
        <r>
          <rPr>
            <sz val="8"/>
            <color indexed="81"/>
            <rFont val="Tahoma"/>
            <family val="2"/>
          </rPr>
          <t xml:space="preserve">Prepared EWAF's and moved Risks identified on old Risk Assessments onto RM-01 template ready for re-assessment. Booked in Risk Assessment to be completed by Peter Prasad, Peter Micenko and Keith Searle on 20/09/2011.
</t>
        </r>
        <r>
          <rPr>
            <b/>
            <sz val="8"/>
            <color indexed="81"/>
            <rFont val="Tahoma"/>
            <family val="2"/>
          </rPr>
          <t xml:space="preserve">13/09/2011 </t>
        </r>
        <r>
          <rPr>
            <sz val="8"/>
            <color indexed="81"/>
            <rFont val="Tahoma"/>
            <family val="2"/>
          </rPr>
          <t xml:space="preserve">Emailed EWAF's to Peter Prasad to check before circulating for endorsement.
</t>
        </r>
        <r>
          <rPr>
            <b/>
            <sz val="8"/>
            <color indexed="81"/>
            <rFont val="Tahoma"/>
            <family val="2"/>
          </rPr>
          <t xml:space="preserve">05/10/2011 </t>
        </r>
        <r>
          <rPr>
            <sz val="8"/>
            <color indexed="81"/>
            <rFont val="Tahoma"/>
            <family val="2"/>
          </rPr>
          <t xml:space="preserve">Currently circulating renewal docs for endorsement.
</t>
        </r>
        <r>
          <rPr>
            <b/>
            <sz val="8"/>
            <color indexed="81"/>
            <rFont val="Tahoma"/>
            <family val="2"/>
          </rPr>
          <t xml:space="preserve">07/10/2011 </t>
        </r>
        <r>
          <rPr>
            <sz val="8"/>
            <color indexed="81"/>
            <rFont val="Tahoma"/>
            <family val="2"/>
          </rPr>
          <t>John Furness recommended for approval. Mike van de Worp approved.</t>
        </r>
      </text>
    </comment>
    <comment ref="B41" authorId="3" shapeId="0" xr:uid="{E0C4B31A-91D5-4FD5-9C00-6F65C862B70A}">
      <text>
        <r>
          <rPr>
            <b/>
            <sz val="8"/>
            <color indexed="81"/>
            <rFont val="Tahoma"/>
            <family val="2"/>
          </rPr>
          <t xml:space="preserve">20/5/2009 </t>
        </r>
        <r>
          <rPr>
            <sz val="8"/>
            <color indexed="81"/>
            <rFont val="Tahoma"/>
            <family val="2"/>
          </rPr>
          <t xml:space="preserve">Waiver approved by John Furness who accepted older Risk Assessment form as waiver had been submitted prior to PP169F-02 being withdrawn but was delayed awaiting endorsement by Peter Prasad.
</t>
        </r>
        <r>
          <rPr>
            <b/>
            <sz val="8"/>
            <color indexed="81"/>
            <rFont val="Tahoma"/>
            <family val="2"/>
          </rPr>
          <t xml:space="preserve">26/05/2009 </t>
        </r>
        <r>
          <rPr>
            <sz val="8"/>
            <color indexed="81"/>
            <rFont val="Tahoma"/>
            <family val="2"/>
          </rPr>
          <t>Waiver closed following approval and issue of Transit Space Infringement TSI09_01.</t>
        </r>
      </text>
    </comment>
    <comment ref="B42" authorId="3" shapeId="0" xr:uid="{FB15B703-2AC5-47F7-8377-9E6A91E0641C}">
      <text>
        <r>
          <rPr>
            <b/>
            <sz val="8"/>
            <color indexed="81"/>
            <rFont val="Tahoma"/>
            <family val="2"/>
          </rPr>
          <t xml:space="preserve">19/05/2010 </t>
        </r>
        <r>
          <rPr>
            <sz val="8"/>
            <color indexed="81"/>
            <rFont val="Tahoma"/>
            <family val="2"/>
          </rPr>
          <t xml:space="preserve">Number requested by Paul Said for reduced clearance to platform following track work
</t>
        </r>
        <r>
          <rPr>
            <b/>
            <sz val="8"/>
            <color indexed="81"/>
            <rFont val="Tahoma"/>
            <family val="2"/>
          </rPr>
          <t xml:space="preserve">26/05/2010 </t>
        </r>
        <r>
          <rPr>
            <sz val="8"/>
            <color indexed="81"/>
            <rFont val="Tahoma"/>
            <family val="2"/>
          </rPr>
          <t xml:space="preserve">Waiver submitted. Will give to John Furness Friday 28/5/10 when he returns to office.
</t>
        </r>
        <r>
          <rPr>
            <b/>
            <sz val="8"/>
            <color indexed="81"/>
            <rFont val="Tahoma"/>
            <family val="2"/>
          </rPr>
          <t xml:space="preserve">28/05/2010 </t>
        </r>
        <r>
          <rPr>
            <sz val="8"/>
            <color indexed="81"/>
            <rFont val="Tahoma"/>
            <family val="2"/>
          </rPr>
          <t xml:space="preserve">JF requested risk assessment as required by PP-169. Returned to Paul Said
</t>
        </r>
        <r>
          <rPr>
            <b/>
            <sz val="8"/>
            <color indexed="81"/>
            <rFont val="Tahoma"/>
            <family val="2"/>
          </rPr>
          <t xml:space="preserve">11/06/2010 </t>
        </r>
        <r>
          <rPr>
            <sz val="8"/>
            <color indexed="81"/>
            <rFont val="Tahoma"/>
            <family val="2"/>
          </rPr>
          <t xml:space="preserve">JF reviewed again as Hassan had suggested this should be a Transit Space Infringement rather than a waiver. Given to Steve Cooper to come up with a recommendation.
</t>
        </r>
        <r>
          <rPr>
            <b/>
            <sz val="8"/>
            <color indexed="81"/>
            <rFont val="Tahoma"/>
            <family val="2"/>
          </rPr>
          <t xml:space="preserve">25/07/2013 </t>
        </r>
        <r>
          <rPr>
            <sz val="8"/>
            <color indexed="81"/>
            <rFont val="Tahoma"/>
            <family val="2"/>
          </rPr>
          <t>Changed status 'Awaiting' to 'Not Required'</t>
        </r>
      </text>
    </comment>
    <comment ref="B43" authorId="5" shapeId="0" xr:uid="{EC63ECD3-8FD6-4449-B7B9-0EFF317F1810}">
      <text>
        <r>
          <rPr>
            <b/>
            <sz val="8"/>
            <color indexed="81"/>
            <rFont val="Tahoma"/>
            <family val="2"/>
          </rPr>
          <t xml:space="preserve">11/07/2011 </t>
        </r>
        <r>
          <rPr>
            <sz val="8"/>
            <color indexed="81"/>
            <rFont val="Tahoma"/>
            <family val="2"/>
          </rPr>
          <t>As part of internal waiver review, Peter Prasad advised this waiver should be closed out as the design is now obsolete.</t>
        </r>
        <r>
          <rPr>
            <b/>
            <sz val="8"/>
            <color indexed="81"/>
            <rFont val="Tahoma"/>
            <family val="2"/>
          </rPr>
          <t xml:space="preserve">
10/08/2011 </t>
        </r>
        <r>
          <rPr>
            <sz val="8"/>
            <color indexed="81"/>
            <rFont val="Tahoma"/>
            <family val="2"/>
          </rPr>
          <t xml:space="preserve">Emailed John Ogilvy (cc: Heath Campbell) requesting close out statement and signature.
</t>
        </r>
        <r>
          <rPr>
            <b/>
            <sz val="8"/>
            <color indexed="81"/>
            <rFont val="Tahoma"/>
            <family val="2"/>
          </rPr>
          <t xml:space="preserve">17/08/2011 </t>
        </r>
        <r>
          <rPr>
            <sz val="8"/>
            <color indexed="81"/>
            <rFont val="Tahoma"/>
            <family val="2"/>
          </rPr>
          <t xml:space="preserve">John confirmed he is looking into whether ok to close now.
</t>
        </r>
        <r>
          <rPr>
            <b/>
            <sz val="8"/>
            <color indexed="81"/>
            <rFont val="Tahoma"/>
            <family val="2"/>
          </rPr>
          <t xml:space="preserve">29/08/2011 </t>
        </r>
        <r>
          <rPr>
            <sz val="8"/>
            <color indexed="81"/>
            <rFont val="Tahoma"/>
            <family val="2"/>
          </rPr>
          <t xml:space="preserve">John Ogilvy forwarded waiver for close out with statement that it has been replaced by 300/BS/010710/031
</t>
        </r>
        <r>
          <rPr>
            <b/>
            <sz val="8"/>
            <color indexed="81"/>
            <rFont val="Tahoma"/>
            <family val="2"/>
          </rPr>
          <t xml:space="preserve">07/09/2011 </t>
        </r>
        <r>
          <rPr>
            <sz val="8"/>
            <color indexed="81"/>
            <rFont val="Tahoma"/>
            <family val="2"/>
          </rPr>
          <t xml:space="preserve">John Furness recommended close out
</t>
        </r>
        <r>
          <rPr>
            <b/>
            <sz val="8"/>
            <color indexed="81"/>
            <rFont val="Tahoma"/>
            <family val="2"/>
          </rPr>
          <t xml:space="preserve">08/11/2011 </t>
        </r>
        <r>
          <rPr>
            <sz val="8"/>
            <color indexed="81"/>
            <rFont val="Tahoma"/>
            <family val="2"/>
          </rPr>
          <t xml:space="preserve">Mike van de Worp approved close out
</t>
        </r>
      </text>
    </comment>
    <comment ref="B44" authorId="3" shapeId="0" xr:uid="{09CABE63-2A1C-40AC-AC76-B3BA441B7A16}">
      <text>
        <r>
          <rPr>
            <b/>
            <sz val="8"/>
            <color indexed="81"/>
            <rFont val="Tahoma"/>
            <family val="2"/>
          </rPr>
          <t>10/2/2011</t>
        </r>
        <r>
          <rPr>
            <sz val="8"/>
            <color indexed="81"/>
            <rFont val="Tahoma"/>
            <family val="2"/>
          </rPr>
          <t xml:space="preserve"> Hassan emailed Heath Campbell to remind of expiry
</t>
        </r>
        <r>
          <rPr>
            <b/>
            <sz val="8"/>
            <color indexed="81"/>
            <rFont val="Tahoma"/>
            <family val="2"/>
          </rPr>
          <t xml:space="preserve">21/2/2011 </t>
        </r>
        <r>
          <rPr>
            <sz val="8"/>
            <color indexed="81"/>
            <rFont val="Tahoma"/>
            <family val="2"/>
          </rPr>
          <t xml:space="preserve">Heath Campbell submitted waiver extension to John Furness however John rejected waiver asking for "precise departure from standard, show the standard and the clause (attach a copy of the clause). Why can't you comply? We will also need a risk analysis."
</t>
        </r>
        <r>
          <rPr>
            <b/>
            <sz val="8"/>
            <color indexed="81"/>
            <rFont val="Tahoma"/>
            <family val="2"/>
          </rPr>
          <t xml:space="preserve">3/3/2011 </t>
        </r>
        <r>
          <rPr>
            <sz val="8"/>
            <color indexed="81"/>
            <rFont val="Tahoma"/>
            <family val="2"/>
          </rPr>
          <t xml:space="preserve">Sent reminder to Heath Campbell that waiver had expired
</t>
        </r>
        <r>
          <rPr>
            <b/>
            <sz val="8"/>
            <color indexed="81"/>
            <rFont val="Tahoma"/>
            <family val="2"/>
          </rPr>
          <t xml:space="preserve">10/3/2011 </t>
        </r>
        <r>
          <rPr>
            <sz val="8"/>
            <color indexed="81"/>
            <rFont val="Tahoma"/>
            <family val="2"/>
          </rPr>
          <t xml:space="preserve">Neil Sheedy provided revised EWAF
</t>
        </r>
        <r>
          <rPr>
            <b/>
            <sz val="8"/>
            <color indexed="81"/>
            <rFont val="Tahoma"/>
            <family val="2"/>
          </rPr>
          <t xml:space="preserve">17/3/2011 </t>
        </r>
        <r>
          <rPr>
            <sz val="8"/>
            <color indexed="81"/>
            <rFont val="Tahoma"/>
            <family val="2"/>
          </rPr>
          <t xml:space="preserve">Recommended by John Furness. Mark Skanes has asked which ARTC Standard is being waived. Emailed Heath Campbell and Neil Sheedy. 
</t>
        </r>
        <r>
          <rPr>
            <b/>
            <sz val="8"/>
            <color indexed="81"/>
            <rFont val="Tahoma"/>
            <family val="2"/>
          </rPr>
          <t xml:space="preserve">17/3/2011 </t>
        </r>
        <r>
          <rPr>
            <sz val="8"/>
            <color indexed="81"/>
            <rFont val="Tahoma"/>
            <family val="2"/>
          </rPr>
          <t xml:space="preserve">Neil Sheedy provided ETE-09-02 section 4.1.2. Resubmitted to Mark Skanes for review
</t>
        </r>
        <r>
          <rPr>
            <b/>
            <sz val="8"/>
            <color indexed="81"/>
            <rFont val="Tahoma"/>
            <family val="2"/>
          </rPr>
          <t xml:space="preserve">17/3/2011 Approved by Mark Skanes subject to notification of change to ITSR in accordance with SP-02-12. Emailed Heath Campbell and Neil Sheedy and asked John Ogilvy to sign section 10 as acceptance of approval conditions
20/03/2011 </t>
        </r>
        <r>
          <rPr>
            <sz val="8"/>
            <color indexed="81"/>
            <rFont val="Tahoma"/>
            <family val="2"/>
          </rPr>
          <t xml:space="preserve">John Ogilvy accepted waiver approval conditions and signed at section 10
</t>
        </r>
        <r>
          <rPr>
            <b/>
            <sz val="8"/>
            <color indexed="81"/>
            <rFont val="Tahoma"/>
            <family val="2"/>
          </rPr>
          <t xml:space="preserve">20/03/2011 </t>
        </r>
        <r>
          <rPr>
            <sz val="8"/>
            <color indexed="81"/>
            <rFont val="Tahoma"/>
            <family val="2"/>
          </rPr>
          <t xml:space="preserve">June Madsen emailed letter to Regulator for signature by GM. Explained that corridor is responsible for getting GM signature and sending to Regulator. Sandra Wilson-Ryke should be cc'd on correspondence and Standards only needs to be advised of date notificaiton is sent and when Regulator accepts
</t>
        </r>
        <r>
          <rPr>
            <b/>
            <sz val="8"/>
            <color indexed="81"/>
            <rFont val="Tahoma"/>
            <family val="2"/>
          </rPr>
          <t xml:space="preserve">13/04/2011 </t>
        </r>
        <r>
          <rPr>
            <sz val="8"/>
            <color indexed="81"/>
            <rFont val="Tahoma"/>
            <family val="2"/>
          </rPr>
          <t xml:space="preserve">Followed up with June Madsen as update on expired waivers required at OPAC and R&amp;S. Letter to ITSR signed by Alec MacKenzie forwarded from Anne Bennie to Sandra Wilson-Ryke on 25 March 2011. Emailed Sandra to confirm whether it was posted on this date so registers can be updated and a date set to issue the waiver after the 28 day notification period expires. Also need to save correspondence to etrak as NS not on it yet.
Etrak ref: 11/27866
</t>
        </r>
        <r>
          <rPr>
            <b/>
            <sz val="8"/>
            <color indexed="81"/>
            <rFont val="Tahoma"/>
            <family val="2"/>
          </rPr>
          <t xml:space="preserve">21/04/2011 </t>
        </r>
        <r>
          <rPr>
            <sz val="8"/>
            <color indexed="81"/>
            <rFont val="Tahoma"/>
            <family val="2"/>
          </rPr>
          <t xml:space="preserve">Followed up to see who (if anyone) posted the original Regulator notification letter as signed by Alec. Not posted by Sandra as she only received a scanned soft copy.
</t>
        </r>
        <r>
          <rPr>
            <b/>
            <sz val="8"/>
            <color indexed="81"/>
            <rFont val="Tahoma"/>
            <family val="2"/>
          </rPr>
          <t xml:space="preserve">27/04/2011 </t>
        </r>
        <r>
          <rPr>
            <sz val="8"/>
            <color indexed="81"/>
            <rFont val="Tahoma"/>
            <family val="2"/>
          </rPr>
          <t xml:space="preserve">Emailed Sandra Wilson-Ryke for advice on the best way forward with this. Letter to ITSR dated 21 March but was never posted as email trail was understood by June Madsen and Anne Bennie as implied that Sandra was going to send but Sandra never received the original hard copy to send to ITSR. 
</t>
        </r>
        <r>
          <rPr>
            <b/>
            <sz val="8"/>
            <color indexed="81"/>
            <rFont val="Tahoma"/>
            <family val="2"/>
          </rPr>
          <t xml:space="preserve">02/05/2011 </t>
        </r>
        <r>
          <rPr>
            <sz val="8"/>
            <color indexed="81"/>
            <rFont val="Tahoma"/>
            <family val="2"/>
          </rPr>
          <t xml:space="preserve">Sandra Wilson-Ryke responded and advised herself and Katrina Bowden to be copied in on Regulator Correspondence. Follow current procedures.
Emailed June Madsen (cc: Sandra Wilson-Ryke, Katrina Bowden, Anne Bennie, Neil Sheedy &amp; John Ogilvy) to request that they re-date and re-sign the letter and post it to ITSR. Then 28 days' notification period can commence.
</t>
        </r>
        <r>
          <rPr>
            <b/>
            <sz val="8"/>
            <color indexed="81"/>
            <rFont val="Tahoma"/>
            <family val="2"/>
          </rPr>
          <t xml:space="preserve">04/05/2011 - </t>
        </r>
        <r>
          <rPr>
            <sz val="8"/>
            <color indexed="81"/>
            <rFont val="Tahoma"/>
            <family val="2"/>
          </rPr>
          <t xml:space="preserve">June Madsen advised she will prepare the same letter, re-dated ready for signature by Alec and to be posted to ITSR. Anne confirmed letter has been signed and posted so waiver to be renewed 2 June if no objections received from Regulator.
</t>
        </r>
        <r>
          <rPr>
            <b/>
            <sz val="8"/>
            <color indexed="81"/>
            <rFont val="Tahoma"/>
            <family val="2"/>
          </rPr>
          <t xml:space="preserve">02/06/2011 </t>
        </r>
        <r>
          <rPr>
            <sz val="8"/>
            <color indexed="81"/>
            <rFont val="Tahoma"/>
            <family val="2"/>
          </rPr>
          <t xml:space="preserve">Waiver reissued and notification sent out (no response from Regulator). Emailed Rob Rath for Configuration Management signature.
</t>
        </r>
        <r>
          <rPr>
            <b/>
            <sz val="8"/>
            <color indexed="81"/>
            <rFont val="Tahoma"/>
            <family val="2"/>
          </rPr>
          <t xml:space="preserve">07/06/2011 </t>
        </r>
        <r>
          <rPr>
            <sz val="8"/>
            <color indexed="81"/>
            <rFont val="Tahoma"/>
            <family val="2"/>
          </rPr>
          <t xml:space="preserve">Configuration Manager signature received and docs updated.
</t>
        </r>
      </text>
    </comment>
    <comment ref="B45" authorId="3" shapeId="0" xr:uid="{9E827536-EE30-4B5C-B3E4-656D5FE0C4BA}">
      <text>
        <r>
          <rPr>
            <b/>
            <sz val="8"/>
            <color indexed="81"/>
            <rFont val="Tahoma"/>
            <family val="2"/>
          </rPr>
          <t xml:space="preserve">09/11/2010 </t>
        </r>
        <r>
          <rPr>
            <sz val="8"/>
            <color indexed="81"/>
            <rFont val="Tahoma"/>
            <family val="2"/>
          </rPr>
          <t xml:space="preserve">Number requested by Steve Smith for bridge transoms for 60 kg/m rail on NE line
</t>
        </r>
        <r>
          <rPr>
            <b/>
            <sz val="8"/>
            <color indexed="81"/>
            <rFont val="Tahoma"/>
            <family val="2"/>
          </rPr>
          <t>25/07/2013</t>
        </r>
        <r>
          <rPr>
            <sz val="8"/>
            <color indexed="81"/>
            <rFont val="Tahoma"/>
            <family val="2"/>
          </rPr>
          <t xml:space="preserve"> Changed status 'Awaiting' to 'Not Required'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Iwona Kobylecki</author>
  </authors>
  <commentList>
    <comment ref="B4" authorId="0" shapeId="0" xr:uid="{885B5827-3D88-4487-B9E3-AF073EFF7E53}">
      <text>
        <r>
          <rPr>
            <b/>
            <sz val="9"/>
            <color indexed="81"/>
            <rFont val="Tahoma"/>
            <family val="2"/>
          </rPr>
          <t xml:space="preserve">31/12/2012 </t>
        </r>
        <r>
          <rPr>
            <sz val="9"/>
            <color indexed="81"/>
            <rFont val="Tahoma"/>
            <family val="2"/>
          </rPr>
          <t xml:space="preserve">Sean Adams submitted waiver application.
</t>
        </r>
        <r>
          <rPr>
            <b/>
            <sz val="9"/>
            <color indexed="81"/>
            <rFont val="Tahoma"/>
            <family val="2"/>
          </rPr>
          <t xml:space="preserve">02/01/2013 </t>
        </r>
        <r>
          <rPr>
            <sz val="9"/>
            <color indexed="81"/>
            <rFont val="Tahoma"/>
            <family val="2"/>
          </rPr>
          <t xml:space="preserve">Received  endorsement from Jamie Threader &amp; technical review of Engineering aspects from John Furness. Also received acknowledgement from Sean Adams of having read additional conditions added from the technical review.
</t>
        </r>
        <r>
          <rPr>
            <b/>
            <sz val="9"/>
            <color indexed="81"/>
            <rFont val="Tahoma"/>
            <family val="2"/>
          </rPr>
          <t xml:space="preserve">03/01/2013 </t>
        </r>
        <r>
          <rPr>
            <sz val="9"/>
            <color indexed="81"/>
            <rFont val="Tahoma"/>
            <family val="2"/>
          </rPr>
          <t xml:space="preserve">Received endorsement from Wael Naser &amp; also Ben Leske confirmed no objections. Phil Campbell noted that an updated Risk Assessment shall be held by 31/01/2013 and approved the temporary waiver.
</t>
        </r>
        <r>
          <rPr>
            <b/>
            <sz val="9"/>
            <color indexed="81"/>
            <rFont val="Tahoma"/>
            <family val="2"/>
          </rPr>
          <t xml:space="preserve">15/01/2013 </t>
        </r>
        <r>
          <rPr>
            <sz val="9"/>
            <color indexed="81"/>
            <rFont val="Tahoma"/>
            <family val="2"/>
          </rPr>
          <t xml:space="preserve">Emailed Sean Adams to follow up on approval conditions (at request of Phil Campbell).
</t>
        </r>
        <r>
          <rPr>
            <b/>
            <sz val="9"/>
            <color indexed="81"/>
            <rFont val="Tahoma"/>
            <family val="2"/>
          </rPr>
          <t xml:space="preserve">21/01/2013 </t>
        </r>
        <r>
          <rPr>
            <sz val="9"/>
            <color indexed="81"/>
            <rFont val="Tahoma"/>
            <family val="2"/>
          </rPr>
          <t xml:space="preserve">Emailed Sean Adams to follow up on approval conditions (at request of Phil Campbell).
</t>
        </r>
        <r>
          <rPr>
            <b/>
            <sz val="9"/>
            <color indexed="81"/>
            <rFont val="Tahoma"/>
            <family val="2"/>
          </rPr>
          <t xml:space="preserve">30/01/2013 </t>
        </r>
        <r>
          <rPr>
            <sz val="9"/>
            <color indexed="81"/>
            <rFont val="Tahoma"/>
            <family val="2"/>
          </rPr>
          <t xml:space="preserve">Sean Adams provided copies of minutes from Geelong Provisioning Centre toolbox meeting where waiver was discussed, as well as some NS worksite protection plans and pre-work briefs. Also requested waiver extension due to delays in Victrack quoting on radio retrofit, plus 12-16 weeks manufacture time on the boards.....
Forwarded to Phil Campbell and John Furness for decision.
John Furness has reviewed and needs confirmation that all work groups have been advised of the approval and controls to be put in place.
</t>
        </r>
        <r>
          <rPr>
            <b/>
            <sz val="9"/>
            <color indexed="81"/>
            <rFont val="Tahoma"/>
            <family val="2"/>
          </rPr>
          <t xml:space="preserve">05/02/2013 </t>
        </r>
        <r>
          <rPr>
            <sz val="9"/>
            <color indexed="81"/>
            <rFont val="Tahoma"/>
            <family val="2"/>
          </rPr>
          <t xml:space="preserve">Sean Adams provided outstanding signatures from Seymour and Ararat provisioning centres.
</t>
        </r>
        <r>
          <rPr>
            <b/>
            <sz val="9"/>
            <color indexed="81"/>
            <rFont val="Tahoma"/>
            <family val="2"/>
          </rPr>
          <t xml:space="preserve">12/02/2013 </t>
        </r>
        <r>
          <rPr>
            <sz val="9"/>
            <color indexed="81"/>
            <rFont val="Tahoma"/>
            <family val="2"/>
          </rPr>
          <t xml:space="preserve">John Furness amended waiver to expire 30 June 2013 - still needs endorsement and approval signatures. Emailed Wael Naser and Jamie Threader re: endorsement of extension. Jamie endorsed proposal.
</t>
        </r>
        <r>
          <rPr>
            <b/>
            <sz val="9"/>
            <color indexed="81"/>
            <rFont val="Tahoma"/>
            <family val="2"/>
          </rPr>
          <t xml:space="preserve">18/02/2013 </t>
        </r>
        <r>
          <rPr>
            <sz val="9"/>
            <color indexed="81"/>
            <rFont val="Tahoma"/>
            <family val="2"/>
          </rPr>
          <t xml:space="preserve">Wael endorsed proposal.
</t>
        </r>
        <r>
          <rPr>
            <b/>
            <sz val="9"/>
            <color indexed="81"/>
            <rFont val="Tahoma"/>
            <family val="2"/>
          </rPr>
          <t xml:space="preserve">19/02/2013 </t>
        </r>
        <r>
          <rPr>
            <sz val="9"/>
            <color indexed="81"/>
            <rFont val="Tahoma"/>
            <family val="2"/>
          </rPr>
          <t xml:space="preserve">Waiver extension with Phil Campbell for approval.
</t>
        </r>
        <r>
          <rPr>
            <b/>
            <sz val="9"/>
            <color indexed="81"/>
            <rFont val="Tahoma"/>
            <family val="2"/>
          </rPr>
          <t xml:space="preserve">23/02/2013 </t>
        </r>
        <r>
          <rPr>
            <sz val="9"/>
            <color indexed="81"/>
            <rFont val="Tahoma"/>
            <family val="2"/>
          </rPr>
          <t xml:space="preserve">Waiver extension to 30 June 2013 approved.
</t>
        </r>
        <r>
          <rPr>
            <b/>
            <sz val="9"/>
            <color indexed="81"/>
            <rFont val="Tahoma"/>
            <family val="2"/>
          </rPr>
          <t>05/07/2013</t>
        </r>
        <r>
          <rPr>
            <sz val="9"/>
            <color indexed="81"/>
            <rFont val="Tahoma"/>
            <family val="2"/>
          </rPr>
          <t xml:space="preserve"> Emailed Sean Adams to notify waiver is expired. Follow up wether to be closed out or required a renewal.
</t>
        </r>
        <r>
          <rPr>
            <b/>
            <sz val="9"/>
            <color indexed="81"/>
            <rFont val="Tahoma"/>
            <family val="2"/>
          </rPr>
          <t xml:space="preserve">15/07/2013 </t>
        </r>
        <r>
          <rPr>
            <sz val="9"/>
            <color indexed="81"/>
            <rFont val="Tahoma"/>
            <family val="2"/>
          </rPr>
          <t>Sean Adams emails standards, waiver requires renewal to discuss with John Furness.</t>
        </r>
        <r>
          <rPr>
            <b/>
            <sz val="9"/>
            <color indexed="81"/>
            <rFont val="Tahoma"/>
            <family val="2"/>
          </rPr>
          <t xml:space="preserve">
16/07/2013 </t>
        </r>
        <r>
          <rPr>
            <sz val="9"/>
            <color indexed="81"/>
            <rFont val="Tahoma"/>
            <family val="2"/>
          </rPr>
          <t xml:space="preserve">John Furness acknowledges need for renewal and recommends following points. Acknowledging risk assessment is active and reinforce compliance with controls. Emailed Sean Adams in regard.
</t>
        </r>
        <r>
          <rPr>
            <b/>
            <sz val="9"/>
            <color indexed="81"/>
            <rFont val="Tahoma"/>
            <family val="2"/>
          </rPr>
          <t xml:space="preserve">10/09/2013 </t>
        </r>
        <r>
          <rPr>
            <sz val="9"/>
            <color indexed="81"/>
            <rFont val="Tahoma"/>
            <family val="2"/>
          </rPr>
          <t xml:space="preserve">Emailed Sean Adams (cc: Simon Bingham) regarding this expired waiver being on monthly report to OS&amp;ERG - action item to report back on the status of the project to roll out radios in road rail vehicles in Victoria.
</t>
        </r>
        <r>
          <rPr>
            <b/>
            <sz val="9"/>
            <color indexed="81"/>
            <rFont val="Tahoma"/>
            <family val="2"/>
          </rPr>
          <t xml:space="preserve">24/09/2013 </t>
        </r>
        <r>
          <rPr>
            <sz val="9"/>
            <color indexed="81"/>
            <rFont val="Tahoma"/>
            <family val="2"/>
          </rPr>
          <t xml:space="preserve">Sean Adams has sent email with waiver renewal awaiting signature from Jamie Threader for waiver to be processed.
</t>
        </r>
        <r>
          <rPr>
            <b/>
            <sz val="9"/>
            <color indexed="81"/>
            <rFont val="Tahoma"/>
            <family val="2"/>
          </rPr>
          <t>26/09/2013</t>
        </r>
        <r>
          <rPr>
            <sz val="9"/>
            <color indexed="81"/>
            <rFont val="Tahoma"/>
            <family val="2"/>
          </rPr>
          <t xml:space="preserve"> Sean Adams sent waiver renewal through, with Jamie Threader Signature. Now awaiting Ross Barber signature. Have advised Sean we are waiting for this until further processing.
</t>
        </r>
        <r>
          <rPr>
            <b/>
            <sz val="9"/>
            <color indexed="81"/>
            <rFont val="Tahoma"/>
            <family val="2"/>
          </rPr>
          <t>27/09/2013</t>
        </r>
        <r>
          <rPr>
            <sz val="9"/>
            <color indexed="81"/>
            <rFont val="Tahoma"/>
            <family val="2"/>
          </rPr>
          <t xml:space="preserve"> Received signature of Ross Barber (Acting DM South Corridor). Now to John Furness for Recommendation.
</t>
        </r>
        <r>
          <rPr>
            <b/>
            <sz val="9"/>
            <color indexed="81"/>
            <rFont val="Tahoma"/>
            <family val="2"/>
          </rPr>
          <t>02/10/2013</t>
        </r>
        <r>
          <rPr>
            <sz val="9"/>
            <color indexed="81"/>
            <rFont val="Tahoma"/>
            <family val="2"/>
          </rPr>
          <t xml:space="preserve"> John Furness recommended for approval 1/10/2013 and Phillip Campbell signed for approval.
</t>
        </r>
        <r>
          <rPr>
            <b/>
            <sz val="9"/>
            <color indexed="81"/>
            <rFont val="Tahoma"/>
            <family val="2"/>
          </rPr>
          <t xml:space="preserve">14/10/2013 </t>
        </r>
        <r>
          <rPr>
            <sz val="9"/>
            <color indexed="81"/>
            <rFont val="Tahoma"/>
            <family val="2"/>
          </rPr>
          <t xml:space="preserve">Sean Adams provided revised EWAF for approval. Forwarded to Jamie Threader and Ross Barber for endorsement authority signature. Phil Campbell emailed his approval of revised waiver. --- awaiting endorsement authority sign off prior to issue of waiver ---
</t>
        </r>
        <r>
          <rPr>
            <b/>
            <sz val="9"/>
            <color indexed="81"/>
            <rFont val="Tahoma"/>
            <family val="2"/>
          </rPr>
          <t xml:space="preserve">15/10/2013 </t>
        </r>
        <r>
          <rPr>
            <sz val="9"/>
            <color indexed="81"/>
            <rFont val="Tahoma"/>
            <family val="2"/>
          </rPr>
          <t xml:space="preserve">John Furness wrote to all involved that additional control required that owners of waiver must advise that funding has been allocated and must advise the program for installation of the radios - info required by end of October 2013. 
</t>
        </r>
        <r>
          <rPr>
            <b/>
            <sz val="9"/>
            <color indexed="81"/>
            <rFont val="Tahoma"/>
            <family val="2"/>
          </rPr>
          <t xml:space="preserve">16/10/2013 </t>
        </r>
        <r>
          <rPr>
            <sz val="9"/>
            <color indexed="81"/>
            <rFont val="Tahoma"/>
            <family val="2"/>
          </rPr>
          <t xml:space="preserve">Jamie Threader emailed John Hall and Greg Whelan re: cost of NEC MAC 3 unit. Updated waiver with additional condition and sent to Jamie Threader and Ross Barber to sign as endorsement authorities....
Ross Barber returned signed EWAF. Awaiting sign off from Jamie Threader....
</t>
        </r>
        <r>
          <rPr>
            <b/>
            <sz val="9"/>
            <color indexed="81"/>
            <rFont val="Tahoma"/>
            <family val="2"/>
          </rPr>
          <t xml:space="preserve">2/06/2014 </t>
        </r>
        <r>
          <rPr>
            <sz val="9"/>
            <color indexed="81"/>
            <rFont val="Tahoma"/>
            <family val="2"/>
          </rPr>
          <t xml:space="preserve">Emailed Jamie Threader and Wael Naser (cc Sean Adams) re: waiver due to expire at end of month - needs to be closed out or renewed before expiry date 30 June 2014.
</t>
        </r>
        <r>
          <rPr>
            <b/>
            <sz val="9"/>
            <color indexed="81"/>
            <rFont val="Tahoma"/>
            <family val="2"/>
          </rPr>
          <t xml:space="preserve">4/06/2014 </t>
        </r>
        <r>
          <rPr>
            <sz val="9"/>
            <color indexed="81"/>
            <rFont val="Tahoma"/>
            <family val="2"/>
          </rPr>
          <t xml:space="preserve">Jeff Board emailed regarding what is happening with the radio's. Sean Adams advised he is trying to get an update from John Hall and will advise. Sean Adams provided update that NEC radio supply and fitting order has been placed but installation will take approximately 3 months so Sean will prepare waiver renewal documentation for a further 4 months.
</t>
        </r>
        <r>
          <rPr>
            <b/>
            <sz val="9"/>
            <color indexed="81"/>
            <rFont val="Tahoma"/>
            <family val="2"/>
          </rPr>
          <t xml:space="preserve">5/06/2014 </t>
        </r>
        <r>
          <rPr>
            <sz val="9"/>
            <color indexed="81"/>
            <rFont val="Tahoma"/>
            <family val="2"/>
          </rPr>
          <t xml:space="preserve">Jeff Board advised that currently Seymour has 3 single cab ute hirails 1EGP-030, BS-57-ZE &amp; AR-70-BL however Ian Newton advised the older untit AR-70-BL should be replaced by a new wagon verion in 6 weeks.
Sean Adams provided updated waiver application for further renewal, just awaiting endorsement signature from Wael. 
</t>
        </r>
        <r>
          <rPr>
            <b/>
            <sz val="9"/>
            <color indexed="81"/>
            <rFont val="Tahoma"/>
            <family val="2"/>
          </rPr>
          <t xml:space="preserve">10/06/2014 </t>
        </r>
        <r>
          <rPr>
            <sz val="9"/>
            <color indexed="81"/>
            <rFont val="Tahoma"/>
            <family val="2"/>
          </rPr>
          <t xml:space="preserve">Forwarded to Jamie for endorsement.
</t>
        </r>
        <r>
          <rPr>
            <b/>
            <sz val="9"/>
            <color indexed="81"/>
            <rFont val="Tahoma"/>
            <family val="2"/>
          </rPr>
          <t xml:space="preserve">16/06/2014 </t>
        </r>
        <r>
          <rPr>
            <sz val="9"/>
            <color indexed="81"/>
            <rFont val="Tahoma"/>
            <family val="2"/>
          </rPr>
          <t xml:space="preserve">Sunshine Brown provided waiver with Jamie's endorsement. With John Furness for review...
</t>
        </r>
        <r>
          <rPr>
            <b/>
            <sz val="9"/>
            <color indexed="81"/>
            <rFont val="Tahoma"/>
            <family val="2"/>
          </rPr>
          <t xml:space="preserve">24/06/2014 </t>
        </r>
        <r>
          <rPr>
            <sz val="9"/>
            <color indexed="81"/>
            <rFont val="Tahoma"/>
            <family val="2"/>
          </rPr>
          <t xml:space="preserve">John reviewed and requests copy of radio order and list of vehicles and installation dates to be provided.
</t>
        </r>
        <r>
          <rPr>
            <b/>
            <sz val="9"/>
            <color indexed="81"/>
            <rFont val="Tahoma"/>
            <family val="2"/>
          </rPr>
          <t xml:space="preserve">25/06/2014 </t>
        </r>
        <r>
          <rPr>
            <sz val="9"/>
            <color indexed="81"/>
            <rFont val="Tahoma"/>
            <family val="2"/>
          </rPr>
          <t xml:space="preserve">Advised Sean re: above.
</t>
        </r>
        <r>
          <rPr>
            <b/>
            <sz val="9"/>
            <color indexed="81"/>
            <rFont val="Tahoma"/>
            <family val="2"/>
          </rPr>
          <t xml:space="preserve">30/06/2014 </t>
        </r>
        <r>
          <rPr>
            <sz val="9"/>
            <color indexed="81"/>
            <rFont val="Tahoma"/>
            <family val="2"/>
          </rPr>
          <t xml:space="preserve">Peter Jaehne reviewed and recommended for approval.
</t>
        </r>
        <r>
          <rPr>
            <b/>
            <sz val="9"/>
            <color indexed="81"/>
            <rFont val="Tahoma"/>
            <family val="2"/>
          </rPr>
          <t xml:space="preserve">3/07/2014 </t>
        </r>
        <r>
          <rPr>
            <sz val="9"/>
            <color indexed="81"/>
            <rFont val="Tahoma"/>
            <family val="2"/>
          </rPr>
          <t xml:space="preserve">John Furness approved renewal.
</t>
        </r>
        <r>
          <rPr>
            <b/>
            <sz val="9"/>
            <color indexed="81"/>
            <rFont val="Tahoma"/>
            <family val="2"/>
          </rPr>
          <t xml:space="preserve">15/07/2014 </t>
        </r>
        <r>
          <rPr>
            <sz val="9"/>
            <color indexed="81"/>
            <rFont val="Tahoma"/>
            <family val="2"/>
          </rPr>
          <t xml:space="preserve">Sean provided evidence of waiver briefing with Seymour Provisioning Centre
</t>
        </r>
        <r>
          <rPr>
            <b/>
            <sz val="9"/>
            <color indexed="81"/>
            <rFont val="Tahoma"/>
            <family val="2"/>
          </rPr>
          <t xml:space="preserve">29/07/2014 </t>
        </r>
        <r>
          <rPr>
            <sz val="9"/>
            <color indexed="81"/>
            <rFont val="Tahoma"/>
            <family val="2"/>
          </rPr>
          <t xml:space="preserve">Sean provided evidence of waiver briefing with Ararat Provisioning Centre
</t>
        </r>
        <r>
          <rPr>
            <b/>
            <sz val="9"/>
            <color indexed="81"/>
            <rFont val="Tahoma"/>
            <family val="2"/>
          </rPr>
          <t xml:space="preserve">7/01/2015 </t>
        </r>
        <r>
          <rPr>
            <sz val="9"/>
            <color indexed="81"/>
            <rFont val="Tahoma"/>
            <family val="2"/>
          </rPr>
          <t xml:space="preserve">Emailed Sean regarding waiver expiry on 31/12/2014.
</t>
        </r>
        <r>
          <rPr>
            <b/>
            <sz val="9"/>
            <color indexed="81"/>
            <rFont val="Tahoma"/>
            <family val="2"/>
          </rPr>
          <t xml:space="preserve">8/01/2015 </t>
        </r>
        <r>
          <rPr>
            <sz val="9"/>
            <color indexed="81"/>
            <rFont val="Tahoma"/>
            <family val="2"/>
          </rPr>
          <t xml:space="preserve">Sean advised that Jamie Threader and team have requested further training on the MAC units (they are installed). John Furness has requested this be left as an expired waiver with the comment: "Radios installed, training yet to be ocmpleted - previous controls still being applied", and requested that Sean advise us when training has been completed and request to close out expired waiver.
</t>
        </r>
        <r>
          <rPr>
            <b/>
            <sz val="9"/>
            <color indexed="81"/>
            <rFont val="Tahoma"/>
            <family val="2"/>
          </rPr>
          <t xml:space="preserve">22/04/2015 </t>
        </r>
        <r>
          <rPr>
            <sz val="9"/>
            <color indexed="81"/>
            <rFont val="Tahoma"/>
            <family val="2"/>
          </rPr>
          <t xml:space="preserve">John Furness &amp; Rob Rath (Acting GM TS) approved closure of waiver.
</t>
        </r>
        <r>
          <rPr>
            <b/>
            <sz val="9"/>
            <color indexed="81"/>
            <rFont val="Tahoma"/>
            <family val="2"/>
          </rPr>
          <t xml:space="preserve">23/04/2015 </t>
        </r>
        <r>
          <rPr>
            <sz val="9"/>
            <color indexed="81"/>
            <rFont val="Tahoma"/>
            <family val="2"/>
          </rPr>
          <t xml:space="preserve">Sean Adams provided evidence of training being completed (HP TRIM Ref: 15/13575)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Iwona Kobylecki</author>
  </authors>
  <commentList>
    <comment ref="B4" authorId="0" shapeId="0" xr:uid="{E7E576D3-A88B-4DEB-A831-3CBE5E870463}">
      <text>
        <r>
          <rPr>
            <b/>
            <sz val="9"/>
            <color indexed="81"/>
            <rFont val="Tahoma"/>
            <family val="2"/>
          </rPr>
          <t xml:space="preserve">31/12/2012 </t>
        </r>
        <r>
          <rPr>
            <sz val="9"/>
            <color indexed="81"/>
            <rFont val="Tahoma"/>
            <family val="2"/>
          </rPr>
          <t xml:space="preserve">Sean Adams submitted waiver application.
</t>
        </r>
        <r>
          <rPr>
            <b/>
            <sz val="9"/>
            <color indexed="81"/>
            <rFont val="Tahoma"/>
            <family val="2"/>
          </rPr>
          <t xml:space="preserve">02/01/2013 </t>
        </r>
        <r>
          <rPr>
            <sz val="9"/>
            <color indexed="81"/>
            <rFont val="Tahoma"/>
            <family val="2"/>
          </rPr>
          <t xml:space="preserve">Received  endorsement from Jamie Threader &amp; technical review of Engineering aspects from John Furness. Also received acknowledgement from Sean Adams of having read additional conditions added from the technical review.
</t>
        </r>
        <r>
          <rPr>
            <b/>
            <sz val="9"/>
            <color indexed="81"/>
            <rFont val="Tahoma"/>
            <family val="2"/>
          </rPr>
          <t xml:space="preserve">03/01/2013 </t>
        </r>
        <r>
          <rPr>
            <sz val="9"/>
            <color indexed="81"/>
            <rFont val="Tahoma"/>
            <family val="2"/>
          </rPr>
          <t xml:space="preserve">Received endorsement from Wael Naser &amp; also Ben Leske confirmed no objections. Phil Campbell noted that an updated Risk Assessment shall be held by 31/01/2013 and approved the temporary waiver.
</t>
        </r>
        <r>
          <rPr>
            <b/>
            <sz val="9"/>
            <color indexed="81"/>
            <rFont val="Tahoma"/>
            <family val="2"/>
          </rPr>
          <t xml:space="preserve">15/01/2013 </t>
        </r>
        <r>
          <rPr>
            <sz val="9"/>
            <color indexed="81"/>
            <rFont val="Tahoma"/>
            <family val="2"/>
          </rPr>
          <t xml:space="preserve">Emailed Sean Adams to follow up on approval conditions (at request of Phil Campbell).
</t>
        </r>
        <r>
          <rPr>
            <b/>
            <sz val="9"/>
            <color indexed="81"/>
            <rFont val="Tahoma"/>
            <family val="2"/>
          </rPr>
          <t xml:space="preserve">21/01/2013 </t>
        </r>
        <r>
          <rPr>
            <sz val="9"/>
            <color indexed="81"/>
            <rFont val="Tahoma"/>
            <family val="2"/>
          </rPr>
          <t xml:space="preserve">Emailed Sean Adams to follow up on approval conditions (at request of Phil Campbell).
</t>
        </r>
        <r>
          <rPr>
            <b/>
            <sz val="9"/>
            <color indexed="81"/>
            <rFont val="Tahoma"/>
            <family val="2"/>
          </rPr>
          <t xml:space="preserve">30/01/2013 </t>
        </r>
        <r>
          <rPr>
            <sz val="9"/>
            <color indexed="81"/>
            <rFont val="Tahoma"/>
            <family val="2"/>
          </rPr>
          <t xml:space="preserve">Sean Adams provided copies of minutes from Geelong Provisioning Centre toolbox meeting where waiver was discussed, as well as some NS worksite protection plans and pre-work briefs. Also requested waiver extension due to delays in Victrack quoting on radio retrofit, plus 12-16 weeks manufacture time on the boards.....
Forwarded to Phil Campbell and John Furness for decision.
John Furness has reviewed and needs confirmation that all work groups have been advised of the approval and controls to be put in place.
</t>
        </r>
        <r>
          <rPr>
            <b/>
            <sz val="9"/>
            <color indexed="81"/>
            <rFont val="Tahoma"/>
            <family val="2"/>
          </rPr>
          <t xml:space="preserve">05/02/2013 </t>
        </r>
        <r>
          <rPr>
            <sz val="9"/>
            <color indexed="81"/>
            <rFont val="Tahoma"/>
            <family val="2"/>
          </rPr>
          <t xml:space="preserve">Sean Adams provided outstanding signatures from Seymour and Ararat provisioning centres.
</t>
        </r>
        <r>
          <rPr>
            <b/>
            <sz val="9"/>
            <color indexed="81"/>
            <rFont val="Tahoma"/>
            <family val="2"/>
          </rPr>
          <t xml:space="preserve">12/02/2013 </t>
        </r>
        <r>
          <rPr>
            <sz val="9"/>
            <color indexed="81"/>
            <rFont val="Tahoma"/>
            <family val="2"/>
          </rPr>
          <t xml:space="preserve">John Furness amended waiver to expire 30 June 2013 - still needs endorsement and approval signatures. Emailed Wael Naser and Jamie Threader re: endorsement of extension. Jamie endorsed proposal.
</t>
        </r>
        <r>
          <rPr>
            <b/>
            <sz val="9"/>
            <color indexed="81"/>
            <rFont val="Tahoma"/>
            <family val="2"/>
          </rPr>
          <t xml:space="preserve">18/02/2013 </t>
        </r>
        <r>
          <rPr>
            <sz val="9"/>
            <color indexed="81"/>
            <rFont val="Tahoma"/>
            <family val="2"/>
          </rPr>
          <t xml:space="preserve">Wael endorsed proposal.
</t>
        </r>
        <r>
          <rPr>
            <b/>
            <sz val="9"/>
            <color indexed="81"/>
            <rFont val="Tahoma"/>
            <family val="2"/>
          </rPr>
          <t xml:space="preserve">19/02/2013 </t>
        </r>
        <r>
          <rPr>
            <sz val="9"/>
            <color indexed="81"/>
            <rFont val="Tahoma"/>
            <family val="2"/>
          </rPr>
          <t xml:space="preserve">Waiver extension with Phil Campbell for approval.
</t>
        </r>
        <r>
          <rPr>
            <b/>
            <sz val="9"/>
            <color indexed="81"/>
            <rFont val="Tahoma"/>
            <family val="2"/>
          </rPr>
          <t xml:space="preserve">23/02/2013 </t>
        </r>
        <r>
          <rPr>
            <sz val="9"/>
            <color indexed="81"/>
            <rFont val="Tahoma"/>
            <family val="2"/>
          </rPr>
          <t xml:space="preserve">Waiver extension to 30 June 2013 approved.
</t>
        </r>
        <r>
          <rPr>
            <b/>
            <sz val="9"/>
            <color indexed="81"/>
            <rFont val="Tahoma"/>
            <family val="2"/>
          </rPr>
          <t>05/07/2013</t>
        </r>
        <r>
          <rPr>
            <sz val="9"/>
            <color indexed="81"/>
            <rFont val="Tahoma"/>
            <family val="2"/>
          </rPr>
          <t xml:space="preserve"> Emailed Sean Adams to notify waiver is expired. Follow up wether to be closed out or required a renewal.
</t>
        </r>
        <r>
          <rPr>
            <b/>
            <sz val="9"/>
            <color indexed="81"/>
            <rFont val="Tahoma"/>
            <family val="2"/>
          </rPr>
          <t xml:space="preserve">15/07/2013 </t>
        </r>
        <r>
          <rPr>
            <sz val="9"/>
            <color indexed="81"/>
            <rFont val="Tahoma"/>
            <family val="2"/>
          </rPr>
          <t>Sean Adams emails standards, waiver requires renewal to discuss with John Furness.</t>
        </r>
        <r>
          <rPr>
            <b/>
            <sz val="9"/>
            <color indexed="81"/>
            <rFont val="Tahoma"/>
            <family val="2"/>
          </rPr>
          <t xml:space="preserve">
16/07/2013 </t>
        </r>
        <r>
          <rPr>
            <sz val="9"/>
            <color indexed="81"/>
            <rFont val="Tahoma"/>
            <family val="2"/>
          </rPr>
          <t xml:space="preserve">John Furness acknowledges need for renewal and recommends following points. Acknowledging risk assessment is active and reinforce compliance with controls. Emailed Sean Adams in regard.
</t>
        </r>
        <r>
          <rPr>
            <b/>
            <sz val="9"/>
            <color indexed="81"/>
            <rFont val="Tahoma"/>
            <family val="2"/>
          </rPr>
          <t xml:space="preserve">10/09/2013 </t>
        </r>
        <r>
          <rPr>
            <sz val="9"/>
            <color indexed="81"/>
            <rFont val="Tahoma"/>
            <family val="2"/>
          </rPr>
          <t xml:space="preserve">Emailed Sean Adams (cc: Simon Bingham) regarding this expired waiver being on monthly report to OS&amp;ERG - action item to report back on the status of the project to roll out radios in road rail vehicles in Victoria.
</t>
        </r>
        <r>
          <rPr>
            <b/>
            <sz val="9"/>
            <color indexed="81"/>
            <rFont val="Tahoma"/>
            <family val="2"/>
          </rPr>
          <t xml:space="preserve">24/09/2013 </t>
        </r>
        <r>
          <rPr>
            <sz val="9"/>
            <color indexed="81"/>
            <rFont val="Tahoma"/>
            <family val="2"/>
          </rPr>
          <t xml:space="preserve">Sean Adams has sent email with waiver renewal awaiting signature from Jamie Threader for waiver to be processed.
</t>
        </r>
        <r>
          <rPr>
            <b/>
            <sz val="9"/>
            <color indexed="81"/>
            <rFont val="Tahoma"/>
            <family val="2"/>
          </rPr>
          <t>26/09/2013</t>
        </r>
        <r>
          <rPr>
            <sz val="9"/>
            <color indexed="81"/>
            <rFont val="Tahoma"/>
            <family val="2"/>
          </rPr>
          <t xml:space="preserve"> Sean Adams sent waiver renewal through, with Jamie Threader Signature. Now awaiting Ross Barber signature. Have advised Sean we are waiting for this until further processing.
</t>
        </r>
        <r>
          <rPr>
            <b/>
            <sz val="9"/>
            <color indexed="81"/>
            <rFont val="Tahoma"/>
            <family val="2"/>
          </rPr>
          <t>27/09/2013</t>
        </r>
        <r>
          <rPr>
            <sz val="9"/>
            <color indexed="81"/>
            <rFont val="Tahoma"/>
            <family val="2"/>
          </rPr>
          <t xml:space="preserve"> Received signature of Ross Barber (Acting DM South Corridor). Now to John Furness for Recommendation.
</t>
        </r>
        <r>
          <rPr>
            <b/>
            <sz val="9"/>
            <color indexed="81"/>
            <rFont val="Tahoma"/>
            <family val="2"/>
          </rPr>
          <t>02/10/2013</t>
        </r>
        <r>
          <rPr>
            <sz val="9"/>
            <color indexed="81"/>
            <rFont val="Tahoma"/>
            <family val="2"/>
          </rPr>
          <t xml:space="preserve"> John Furness recommended for approval 1/10/2013 and Phillip Campbell signed for approval.
</t>
        </r>
        <r>
          <rPr>
            <b/>
            <sz val="9"/>
            <color indexed="81"/>
            <rFont val="Tahoma"/>
            <family val="2"/>
          </rPr>
          <t xml:space="preserve">14/10/2013 </t>
        </r>
        <r>
          <rPr>
            <sz val="9"/>
            <color indexed="81"/>
            <rFont val="Tahoma"/>
            <family val="2"/>
          </rPr>
          <t xml:space="preserve">Sean Adams provided revised EWAF for approval. Forwarded to Jamie Threader and Ross Barber for endorsement authority signature. Phil Campbell emailed his approval of revised waiver. --- awaiting endorsement authority sign off prior to issue of waiver ---
</t>
        </r>
        <r>
          <rPr>
            <b/>
            <sz val="9"/>
            <color indexed="81"/>
            <rFont val="Tahoma"/>
            <family val="2"/>
          </rPr>
          <t xml:space="preserve">15/10/2013 </t>
        </r>
        <r>
          <rPr>
            <sz val="9"/>
            <color indexed="81"/>
            <rFont val="Tahoma"/>
            <family val="2"/>
          </rPr>
          <t xml:space="preserve">John Furness wrote to all involved that additional control required that owners of waiver must advise that funding has been allocated and must advise the program for installation of the radios - info required by end of October 2013. 
</t>
        </r>
        <r>
          <rPr>
            <b/>
            <sz val="9"/>
            <color indexed="81"/>
            <rFont val="Tahoma"/>
            <family val="2"/>
          </rPr>
          <t xml:space="preserve">16/10/2013 </t>
        </r>
        <r>
          <rPr>
            <sz val="9"/>
            <color indexed="81"/>
            <rFont val="Tahoma"/>
            <family val="2"/>
          </rPr>
          <t xml:space="preserve">Jamie Threader emailed John Hall and Greg Whelan re: cost of NEC MAC 3 unit. Updated waiver with additional condition and sent to Jamie Threader and Ross Barber to sign as endorsement authorities....
Ross Barber returned signed EWAF. Awaiting sign off from Jamie Threader....
</t>
        </r>
        <r>
          <rPr>
            <b/>
            <sz val="9"/>
            <color indexed="81"/>
            <rFont val="Tahoma"/>
            <family val="2"/>
          </rPr>
          <t xml:space="preserve">2/06/2014 </t>
        </r>
        <r>
          <rPr>
            <sz val="9"/>
            <color indexed="81"/>
            <rFont val="Tahoma"/>
            <family val="2"/>
          </rPr>
          <t xml:space="preserve">Emailed Jamie Threader and Wael Naser (cc Sean Adams) re: waiver due to expire at end of month - needs to be closed out or renewed before expiry date 30 June 2014.
</t>
        </r>
        <r>
          <rPr>
            <b/>
            <sz val="9"/>
            <color indexed="81"/>
            <rFont val="Tahoma"/>
            <family val="2"/>
          </rPr>
          <t xml:space="preserve">4/06/2014 </t>
        </r>
        <r>
          <rPr>
            <sz val="9"/>
            <color indexed="81"/>
            <rFont val="Tahoma"/>
            <family val="2"/>
          </rPr>
          <t xml:space="preserve">Jeff Board emailed regarding what is happening with the radio's. Sean Adams advised he is trying to get an update from John Hall and will advise. Sean Adams provided update that NEC radio supply and fitting order has been placed but installation will take approximately 3 months so Sean will prepare waiver renewal documentation for a further 4 months.
</t>
        </r>
        <r>
          <rPr>
            <b/>
            <sz val="9"/>
            <color indexed="81"/>
            <rFont val="Tahoma"/>
            <family val="2"/>
          </rPr>
          <t xml:space="preserve">5/06/2014 </t>
        </r>
        <r>
          <rPr>
            <sz val="9"/>
            <color indexed="81"/>
            <rFont val="Tahoma"/>
            <family val="2"/>
          </rPr>
          <t xml:space="preserve">Jeff Board advised that currently Seymour has 3 single cab ute hirails 1EGP-030, BS-57-ZE &amp; AR-70-BL however Ian Newton advised the older untit AR-70-BL should be replaced by a new wagon verion in 6 weeks.
Sean Adams provided updated waiver application for further renewal, just awaiting endorsement signature from Wael. 
</t>
        </r>
        <r>
          <rPr>
            <b/>
            <sz val="9"/>
            <color indexed="81"/>
            <rFont val="Tahoma"/>
            <family val="2"/>
          </rPr>
          <t xml:space="preserve">10/06/2014 </t>
        </r>
        <r>
          <rPr>
            <sz val="9"/>
            <color indexed="81"/>
            <rFont val="Tahoma"/>
            <family val="2"/>
          </rPr>
          <t xml:space="preserve">Forwarded to Jamie for endorsement.
</t>
        </r>
        <r>
          <rPr>
            <b/>
            <sz val="9"/>
            <color indexed="81"/>
            <rFont val="Tahoma"/>
            <family val="2"/>
          </rPr>
          <t xml:space="preserve">16/06/2014 </t>
        </r>
        <r>
          <rPr>
            <sz val="9"/>
            <color indexed="81"/>
            <rFont val="Tahoma"/>
            <family val="2"/>
          </rPr>
          <t xml:space="preserve">Sunshine Brown provided waiver with Jamie's endorsement. With John Furness for review...
</t>
        </r>
        <r>
          <rPr>
            <b/>
            <sz val="9"/>
            <color indexed="81"/>
            <rFont val="Tahoma"/>
            <family val="2"/>
          </rPr>
          <t xml:space="preserve">24/06/2014 </t>
        </r>
        <r>
          <rPr>
            <sz val="9"/>
            <color indexed="81"/>
            <rFont val="Tahoma"/>
            <family val="2"/>
          </rPr>
          <t xml:space="preserve">John reviewed and requests copy of radio order and list of vehicles and installation dates to be provided.
</t>
        </r>
        <r>
          <rPr>
            <b/>
            <sz val="9"/>
            <color indexed="81"/>
            <rFont val="Tahoma"/>
            <family val="2"/>
          </rPr>
          <t xml:space="preserve">25/06/2014 </t>
        </r>
        <r>
          <rPr>
            <sz val="9"/>
            <color indexed="81"/>
            <rFont val="Tahoma"/>
            <family val="2"/>
          </rPr>
          <t xml:space="preserve">Advised Sean re: above.
</t>
        </r>
        <r>
          <rPr>
            <b/>
            <sz val="9"/>
            <color indexed="81"/>
            <rFont val="Tahoma"/>
            <family val="2"/>
          </rPr>
          <t xml:space="preserve">30/06/2014 </t>
        </r>
        <r>
          <rPr>
            <sz val="9"/>
            <color indexed="81"/>
            <rFont val="Tahoma"/>
            <family val="2"/>
          </rPr>
          <t xml:space="preserve">Peter Jaehne reviewed and recommended for approval.
</t>
        </r>
        <r>
          <rPr>
            <b/>
            <sz val="9"/>
            <color indexed="81"/>
            <rFont val="Tahoma"/>
            <family val="2"/>
          </rPr>
          <t xml:space="preserve">3/07/2014 </t>
        </r>
        <r>
          <rPr>
            <sz val="9"/>
            <color indexed="81"/>
            <rFont val="Tahoma"/>
            <family val="2"/>
          </rPr>
          <t xml:space="preserve">John Furness approved renewal.
</t>
        </r>
        <r>
          <rPr>
            <b/>
            <sz val="9"/>
            <color indexed="81"/>
            <rFont val="Tahoma"/>
            <family val="2"/>
          </rPr>
          <t xml:space="preserve">15/07/2014 </t>
        </r>
        <r>
          <rPr>
            <sz val="9"/>
            <color indexed="81"/>
            <rFont val="Tahoma"/>
            <family val="2"/>
          </rPr>
          <t xml:space="preserve">Sean provided evidence of waiver briefing with Seymour Provisioning Centre
</t>
        </r>
        <r>
          <rPr>
            <b/>
            <sz val="9"/>
            <color indexed="81"/>
            <rFont val="Tahoma"/>
            <family val="2"/>
          </rPr>
          <t xml:space="preserve">29/07/2014 </t>
        </r>
        <r>
          <rPr>
            <sz val="9"/>
            <color indexed="81"/>
            <rFont val="Tahoma"/>
            <family val="2"/>
          </rPr>
          <t xml:space="preserve">Sean provided evidence of waiver briefing with Ararat Provisioning Centre
</t>
        </r>
        <r>
          <rPr>
            <b/>
            <sz val="9"/>
            <color indexed="81"/>
            <rFont val="Tahoma"/>
            <family val="2"/>
          </rPr>
          <t xml:space="preserve">7/01/2015 </t>
        </r>
        <r>
          <rPr>
            <sz val="9"/>
            <color indexed="81"/>
            <rFont val="Tahoma"/>
            <family val="2"/>
          </rPr>
          <t xml:space="preserve">Emailed Sean regarding waiver expiry on 31/12/2014.
</t>
        </r>
        <r>
          <rPr>
            <b/>
            <sz val="9"/>
            <color indexed="81"/>
            <rFont val="Tahoma"/>
            <family val="2"/>
          </rPr>
          <t xml:space="preserve">8/01/2015 </t>
        </r>
        <r>
          <rPr>
            <sz val="9"/>
            <color indexed="81"/>
            <rFont val="Tahoma"/>
            <family val="2"/>
          </rPr>
          <t xml:space="preserve">Sean advised that Jamie Threader and team have requested further training on the MAC units (they are installed). John Furness has requested this be left as an expired waiver with the comment: "Radios installed, training yet to be ocmpleted - previous controls still being applied", and requested that Sean advise us when training has been completed and request to close out expired waiver.
</t>
        </r>
        <r>
          <rPr>
            <b/>
            <sz val="9"/>
            <color indexed="81"/>
            <rFont val="Tahoma"/>
            <family val="2"/>
          </rPr>
          <t xml:space="preserve">22/04/2015 </t>
        </r>
        <r>
          <rPr>
            <sz val="9"/>
            <color indexed="81"/>
            <rFont val="Tahoma"/>
            <family val="2"/>
          </rPr>
          <t xml:space="preserve">John Furness &amp; Rob Rath (Acting GM TS) approved closure of waiver.
</t>
        </r>
        <r>
          <rPr>
            <b/>
            <sz val="9"/>
            <color indexed="81"/>
            <rFont val="Tahoma"/>
            <family val="2"/>
          </rPr>
          <t xml:space="preserve">23/04/2015 </t>
        </r>
        <r>
          <rPr>
            <sz val="9"/>
            <color indexed="81"/>
            <rFont val="Tahoma"/>
            <family val="2"/>
          </rPr>
          <t xml:space="preserve">Sean Adams provided evidence of training being completed (HP TRIM Ref: 15/13575)
</t>
        </r>
      </text>
    </comment>
  </commentList>
</comments>
</file>

<file path=xl/sharedStrings.xml><?xml version="1.0" encoding="utf-8"?>
<sst xmlns="http://schemas.openxmlformats.org/spreadsheetml/2006/main" count="9634" uniqueCount="4417">
  <si>
    <t>Shane Pratten</t>
  </si>
  <si>
    <t>900 = All ARTC</t>
  </si>
  <si>
    <t>Harden</t>
  </si>
  <si>
    <t>Islington</t>
  </si>
  <si>
    <t>Maitland to Newdell</t>
  </si>
  <si>
    <t>Islington to Maitland</t>
  </si>
  <si>
    <t>Maitland to Patterson</t>
  </si>
  <si>
    <t>North Coast</t>
  </si>
  <si>
    <t>Greenbank</t>
  </si>
  <si>
    <t>6.2, 6.8.1, 6.10</t>
  </si>
  <si>
    <t>Use of high intensity LED level crossing lights &gt; 600 cd with size 213mm in lieu of 300mm units.</t>
  </si>
  <si>
    <t>Chris Gormlie, US&amp;S</t>
  </si>
  <si>
    <t xml:space="preserve">To obtain a Waiver Number please contact standards@artc.com.au </t>
  </si>
  <si>
    <t>Mark Skanes</t>
  </si>
  <si>
    <t>ARTC CoP - Section 1</t>
  </si>
  <si>
    <t>1.4.3 (b)</t>
  </si>
  <si>
    <t>Hand signallers are required at Automatic Level Crossings to Introduce Pilot Staff Working under ARTC network rules - Pilot staff working, handing signallers section. The Crossings concerned work independently from the safe working systems using GCPs (Grade Crossing Predictors). Therefore a waiver is sought to introduce Pilot Staff Working without hand signallers at the Level Crossings.</t>
  </si>
  <si>
    <t xml:space="preserve">To allow use of Trio ER450 Gen II Radios modified to operate in FCC Level 2 non-packet mode at Matakana pending certification by the ACMA (Australian Communications and Media Authority). 01/02/2007 extended to also cover radios used at Kinalung </t>
  </si>
  <si>
    <t>800/TR/080508/174</t>
  </si>
  <si>
    <t>Tim Calver 
01/07/2006</t>
  </si>
  <si>
    <t>Total Not Required:</t>
  </si>
  <si>
    <t>200/TR/090108/157</t>
  </si>
  <si>
    <t>300/TR/270309/225</t>
  </si>
  <si>
    <t>RIC04_242</t>
  </si>
  <si>
    <t>100/SG/020810/240</t>
  </si>
  <si>
    <t>Ulan / Wollar</t>
  </si>
  <si>
    <t>200/SG/270608/108</t>
  </si>
  <si>
    <t xml:space="preserve">Clause 3
</t>
  </si>
  <si>
    <t>Allow for increase in latitude of track centres and Structures clearance inspection from 36 days to 2 months for current inspection cycle (2008). Latitude extended to 7th January 2009 for track centre management.</t>
  </si>
  <si>
    <t>Stephen Skates</t>
  </si>
  <si>
    <t>HV/SG/0010</t>
  </si>
  <si>
    <t xml:space="preserve">To enable the civil works to commence at Willow Tree the proposal is to divert the cabling from underground to surface in conduit thus enabling the civil contractors to proceed with the building of the new trackwork which impinges on the current cable route. Cables will be vacuum extracted from the ground and run through protective conduit outside of the work zone. Controls: IR test of cables prior to and post install to check for damage. Correct installation procedures. Visual inspection of cable prior to installation. Weekly visual inpsection once installed. Indicated via survey pegs and protected with sand bags and water barriers as required. </t>
  </si>
  <si>
    <t>Scott Jackson, HV &amp; NC Signalling Alliance</t>
  </si>
  <si>
    <t>150/TR/300708/189</t>
  </si>
  <si>
    <t>North Coast - Oakhampton</t>
  </si>
  <si>
    <t>850/TR/021209/252</t>
  </si>
  <si>
    <t>500/TR/051208/199</t>
  </si>
  <si>
    <t>500/TR/051208/200</t>
  </si>
  <si>
    <t>To enable the civil works to commence at Mangoola and Wollar the proposal is to divert the signalling line route via a temporary staff line of surface run cables inside a 65mm heavy duty conduit. 4mm2 TPS cable will be utilised for a period of 22 weeks, until Ulan CTC is commissioned.</t>
  </si>
  <si>
    <t>SSFL</t>
  </si>
  <si>
    <t>SC 04 01</t>
  </si>
  <si>
    <t>4.3.9</t>
  </si>
  <si>
    <t>NS/SG/0002</t>
  </si>
  <si>
    <t>NS/SG/0003</t>
  </si>
  <si>
    <t>Sydney</t>
  </si>
  <si>
    <t>Infringement of rail clearance height beyond 38mm above rail height</t>
  </si>
  <si>
    <t>ETI-01-01</t>
  </si>
  <si>
    <t xml:space="preserve">Carry out the non standard daytime Adjacent Track Patrol as prescribed in TEP 14 Section 2.2.1 to examine all multiple tracks on DIRN ARTC NSW instead of the standard track patrol. Down and Up tracks are to be patrolled alternately once weekly with a maximum of 3 calendar days between the days of examination. Where adjacent track patrol is to be carried out, two tracks shall be examined by patrolling one track whilst examining both tracks. When adjacent tracks are separated (e.g. at island platforms or diversions) or due to bad weather it is not possible to patrol one track from the other and each track is to be patrolled separately (walking). Passing lanes and loops can also be inspected as adjacent track patrol. </t>
  </si>
  <si>
    <t>Simon Flint, AANCSA</t>
  </si>
  <si>
    <t>Ragu Nathan &amp; Kandiah Nithiyananthan</t>
  </si>
  <si>
    <t>850/AD/291009/015</t>
  </si>
  <si>
    <t>400/TR/160307/088</t>
  </si>
  <si>
    <t>Robert Schweiger, SIA</t>
  </si>
  <si>
    <t>Table 6</t>
  </si>
  <si>
    <t>TMS11, TEP09, TEP11</t>
  </si>
  <si>
    <t>TPS05</t>
  </si>
  <si>
    <t>TDS05</t>
  </si>
  <si>
    <t>200/SG/190608/107</t>
  </si>
  <si>
    <t>500/TR/291007/138</t>
  </si>
  <si>
    <t>Greenbank Crossing Loop</t>
  </si>
  <si>
    <t>HV/SG/0013</t>
  </si>
  <si>
    <t>Chris Gormlie 14/06/2007</t>
  </si>
  <si>
    <t>Trevor Moore 15/06/2007</t>
  </si>
  <si>
    <t>Melb-Acacia Ridge</t>
  </si>
  <si>
    <t>Grand Total of Waivers:</t>
  </si>
  <si>
    <t>850/SG/081009/178</t>
  </si>
  <si>
    <t>850/TR/141009/244</t>
  </si>
  <si>
    <t>700/SG/131206/021</t>
  </si>
  <si>
    <t>700/SG/230407/043</t>
  </si>
  <si>
    <t>ETC-16-01</t>
  </si>
  <si>
    <t>7.11.3</t>
  </si>
  <si>
    <t>Atul Rastogi, Ansaldo</t>
  </si>
  <si>
    <t xml:space="preserve">To permit Hunter Valley and North Cost corridors to use the North Coast Exceedent form in lieu of the Defect Report Form from PP-166 and TEP 14: Form 1. </t>
  </si>
  <si>
    <t>ARTC CoP</t>
  </si>
  <si>
    <t>Sub Total:</t>
  </si>
  <si>
    <t>Simon Page GHD</t>
  </si>
  <si>
    <t>Permission to install 53 kg Hercules joints for Port Botany resignalling while type approval is being finalised.</t>
  </si>
  <si>
    <t>Botany</t>
  </si>
  <si>
    <t>Leanne Ma, MFN</t>
  </si>
  <si>
    <t>TMP 14
TEP 28</t>
  </si>
  <si>
    <t>8
2</t>
  </si>
  <si>
    <t>Write off all existing defects in defect management system for the Cowra to Eugowra line and Tarana to Oberon line. Respond only to any new defect that may arise which has a potential impact on public safety. In compliance with closed line inspections. Examine to ensure that major accelerated damage is not occuring to an asset.</t>
  </si>
  <si>
    <t>Nirmalya Chakraborrty</t>
  </si>
  <si>
    <t>Main South - Cunningar to Wallendbeen</t>
  </si>
  <si>
    <t>Section 7</t>
  </si>
  <si>
    <t>800/AD/301106/007</t>
  </si>
  <si>
    <t>700/TR/060705/004</t>
  </si>
  <si>
    <t>Dubbo</t>
  </si>
  <si>
    <t>200/TR/090807/112</t>
  </si>
  <si>
    <t>Erik Svilans</t>
  </si>
  <si>
    <t>Trida</t>
  </si>
  <si>
    <t>LDS 01</t>
  </si>
  <si>
    <t>Temporary relocation of existing glued insulated rail joints to avoid conflict with new track work proposed for Wodonga rail bypass project until commissioning of new signalling arrangement due April 2010.</t>
  </si>
  <si>
    <t>North Coast
Kilbride</t>
  </si>
  <si>
    <t>XDS 02</t>
  </si>
  <si>
    <t>5.6.1</t>
  </si>
  <si>
    <t>TEP 15</t>
  </si>
  <si>
    <t>Sec 1</t>
  </si>
  <si>
    <t>500/SG/170506/005</t>
  </si>
  <si>
    <t>200/BS/190506/011</t>
  </si>
  <si>
    <t>800/AD/120505/002(a)</t>
  </si>
  <si>
    <t>150/TR/111209/254</t>
  </si>
  <si>
    <t>300/TR/030209/209</t>
  </si>
  <si>
    <t>150/TR/060409/228</t>
  </si>
  <si>
    <t>700/TR/200608/184</t>
  </si>
  <si>
    <t>John Marodi, Transfield Services</t>
  </si>
  <si>
    <t>ESA-02-01</t>
  </si>
  <si>
    <t>Greg Iro
SIA</t>
  </si>
  <si>
    <t>SCP 18</t>
  </si>
  <si>
    <t>4.3.1</t>
  </si>
  <si>
    <t>300/BS/120907/022</t>
  </si>
  <si>
    <t xml:space="preserve">This request for waiver is for the design and installation of longitudinal sleeper restraints ("paddles") to prevent or reduce longitudinal creep at the Anchor Point (AP) locations within the project boundaries. </t>
  </si>
  <si>
    <t>800/SG/010710/225</t>
  </si>
  <si>
    <t>800/SG/010710/226</t>
  </si>
  <si>
    <t>200/SG/270710/237</t>
  </si>
  <si>
    <t>When a reported track geometry deficiency is investigated and assessed as not being a misalignment then details shall be recorded on the Track Geometry Deficiency Report Form and reported to ARTC as soon as possible.</t>
  </si>
  <si>
    <t>700/TR/290107/077</t>
  </si>
  <si>
    <t>BSS 01</t>
  </si>
  <si>
    <t>Boris Marynycz</t>
  </si>
  <si>
    <t>900/SG/221009/181</t>
  </si>
  <si>
    <t xml:space="preserve">Increase of battery capacity and  type of cell (use SAFT SBL275 while type approval pending). </t>
  </si>
  <si>
    <t>Limit application of revised standard ETM-01-01 to staff who are trained and equipped with the required measuring equipment i.e. P1 gauges, set up straightedges and finishing straightedges. As training and equipment is supplied, the waiver will be progressively withdrawn. In the meantime, Standard TMS 08 is to apply. Note: ETM-01-01 approved for use on CRN at Alliance Management meeting 7/12/05 per Alex McKenzie</t>
  </si>
  <si>
    <t>Waiver Number:   EWAF / CORRIDOR CODE / DISCPLINE CODE / STARTDATE CODE / NUMBER</t>
  </si>
  <si>
    <t>Temporary (12 month) deviation to be constructed for Port River Expressway project (Glanville - Pelican Pt approx 15km - 16km). ARTC ballast standard ETA-04-01 specifies 60mm. Contractor is requesting approval for 50mm ballast. Ballast will not be reused for ARTC mainline applications.</t>
  </si>
  <si>
    <t>200/TR/120706/034</t>
  </si>
  <si>
    <t xml:space="preserve">NSW North Coast  </t>
  </si>
  <si>
    <t>Approval for recertification of rail vehicle detection (after 96 hour Wagga Viaduct possession). This does not apply to rerailing activities. Track Block working for passage of 2 trains on each track circuit. Minimum of 4000 Tonnes of train movement before removal of track block working. CAN warning of 2 trains in each direction for Level Crossing. See waiver for Controls.</t>
  </si>
  <si>
    <t>300/TR/130307/087</t>
  </si>
  <si>
    <t>200/SG/141210/258</t>
  </si>
  <si>
    <t>Nicole Highfield (29/11/2006</t>
  </si>
  <si>
    <t>The use of Westermo TD36LV for Microlok Communications is not type approved by ARTC.</t>
  </si>
  <si>
    <t xml:space="preserve">Further to previously approved waiver 700/TR/120309/220 for a trial curved expansion switch on the Down Main South at Tahmoor NSW (93.405km) this is an extension to enable continuation of trial of curved expansion switch at Douglas Park (70.800km) as the trial curved expansion switch was removed from track at Tahmoor in October 2009 prior to the finalisation of the trial following the successful completion of longwall mining at that location. </t>
  </si>
  <si>
    <t>500/TR/081206/067</t>
  </si>
  <si>
    <t>700/TR/131206/068</t>
  </si>
  <si>
    <t>22/12/2006
Amended 02/01/2007</t>
  </si>
  <si>
    <t>"Earth Leakage Detectors shall be installed on all vital supplies inclusive of the 50 volt DC….." 
The suppliers of the ELDs are 3 months late in their delivery and it is unlikely that they will be provided prior to commissioning the sections under stages 1 and 2 of this project. Controls are regular Earth Leakage Test (two monthly until rectified) and external cables double switched. When supply is received the units will be installed. An alternative is being investigated.</t>
  </si>
  <si>
    <t>SC 08 01</t>
  </si>
  <si>
    <t>ESN-06-01 - The guideline, released in Jan 07, suggests that enhanced mode of GCP detection SHOULD be used. The guideline does not require retrospective action. The scheme design was finalised by Jan 07 and it is not possible to move the level crossing approaches to the enhanced detection position in all cases. To maintain consistency, normal mode detection shall be used for the following level crossings: Nubba Rd Level Crossing 401.402km; Boorowa Rd Level Crossing 381.146km; Private Level Crossings at 382.702km; 383.410km and 384.860km.</t>
  </si>
  <si>
    <t>South</t>
  </si>
  <si>
    <t>600/TR/310806/042</t>
  </si>
  <si>
    <t>Appleton Dock Siding</t>
  </si>
  <si>
    <t>Julian Sharp TEJV</t>
  </si>
  <si>
    <t>All level crossings</t>
  </si>
  <si>
    <t>150/SG/130710/234</t>
  </si>
  <si>
    <t>Wolseley to Kalgoorlie and Crystal Brook to Broken Hill</t>
  </si>
  <si>
    <t>Glenlee</t>
  </si>
  <si>
    <t>Clause 3 (Table 1)</t>
  </si>
  <si>
    <t xml:space="preserve">Vary the inspection periodicity for inspections by Signal Engineer from 2 yearly to four yearly. Vary the signal interlocking test periodicity from 2 yearly to 4 yearly. Note: both contingent on assets in good condition and meeting the requirements for application of the Tailored Technical Maintenance Plan. </t>
  </si>
  <si>
    <t>Siemens S700V in-bearer point machine with Spherolocks are to be installed on PRE manufactured turnouts at various locations…. November 2011 - Continuation of existing waiver until finalisation of Type Approval currently being processed.</t>
  </si>
  <si>
    <t>EW/TC/0007</t>
  </si>
  <si>
    <t>New &amp; extended loops between Gheringhap &amp; Maroona, Barwon Park, Tooli &amp; Westmere</t>
  </si>
  <si>
    <t>CoP Section 1 &amp; ETM-01-01</t>
  </si>
  <si>
    <t>Table 1.4 &amp; Section 4</t>
  </si>
  <si>
    <t>Reclaimed rail from the Albury-Geelong rerailing project will be used in the construction of three new loops and extension of existing Berrybank loop instead of new rail, allowing the project to be delivered within budget. The closer weld spacing will only be present on the loop line where speed is restricted.</t>
  </si>
  <si>
    <t xml:space="preserve">Stephen Angelucci   </t>
  </si>
  <si>
    <t>Suspend track patrols and engine inspections on Camurra to North Star section if the section is programmed for no train movements. Please note operation section is proprosing to book out this section for traffic as they only ran 5 trains last 12 months. Attached is a copy of the Safe Notice 2-372.</t>
  </si>
  <si>
    <t>Clause or Section</t>
  </si>
  <si>
    <t>TMS11</t>
  </si>
  <si>
    <t>Manning River Bridge, Mt George, Taree - design infringement (BDS 14 &amp; BDS 15). Allow installation of 180mm transoms &amp; 60kg rail to a clearance of 68mm wihtin kinematic envelope.</t>
  </si>
  <si>
    <t xml:space="preserve">Tim Calver  </t>
  </si>
  <si>
    <t>NSW North Coast, North West and Hunter Valley</t>
  </si>
  <si>
    <t>Missing Link</t>
  </si>
  <si>
    <t>ETA-03-01</t>
  </si>
  <si>
    <t>Reduction in MDFC sleeper shoulder tilt tolerance</t>
  </si>
  <si>
    <t>500/TR/051208/198</t>
  </si>
  <si>
    <t>Passing loops at Ardglen and Willow Tree are to be extended and a new loop constructed at Quipolly. To assist in fitting the new works inside the existing ARTC corridor, SKM proposes to reduce the shoulder width for the loops from 4.25m to 3.5m as previously accepted in North-South Corridor Construction Standard ETC-08-01.</t>
  </si>
  <si>
    <t>Extend Steel Bridge Inspections latitude to 28 May 2006. 05-06 cycle only. (Kooragang Hunter River 170.400km and Iron Bark Creek Mains 172.320km)</t>
  </si>
  <si>
    <t>NSW North Coast</t>
  </si>
  <si>
    <t xml:space="preserve">Replacement of timber and spike locking mechanism with new locking plate (VCC Clamp Lock) supplied by Vossloh. The VCC Clamp Lock is an individual switch locking safety device which immobilises a point by direct action on the switch blades. </t>
  </si>
  <si>
    <t>Andy Henry</t>
  </si>
  <si>
    <t xml:space="preserve">TMS 11 - To waive the 4 month AK car inspection frequency for one cycle only for track from 355km to 411km on Main North, Murrurundi to Werris Creek. The AK management team are not able to reschedule within the lattitude period and can not reschedule until approx 30 days prior to the full next scheduled run.  </t>
  </si>
  <si>
    <t>300/SG/170510/215</t>
  </si>
  <si>
    <t>Appleton Dock</t>
  </si>
  <si>
    <t>200/SG/170809/171</t>
  </si>
  <si>
    <t>On the new Murrambidgee River Bridge at Wagga Wagga 519.4-519.7km, permit sleeper spacing specifically over the new bridge to be 1500 sleepers per kilometre</t>
  </si>
  <si>
    <t>Rosewater Loop, Port Adelaide to Out Harbour line - AK Car "U 1 Fault". Track gauge listed at 36mm wide gauge. On investigation and measuring this section, gauge readings where found to be 29mm without loading (36mm maybe under loading).</t>
  </si>
  <si>
    <t>Steel bearer turnout constructed using components that result in permanent tight gauge exceeding standard tolerance when assembled</t>
  </si>
  <si>
    <t>Hassan Elaina</t>
  </si>
  <si>
    <t>Atul Rastogi, AANCSA</t>
  </si>
  <si>
    <t>A numerical code indicating the corridor that the waiver refers to (based on work group number codes)</t>
  </si>
  <si>
    <t>100/TR/101106/061</t>
  </si>
  <si>
    <t>Waiver 400/TR/031106/055</t>
  </si>
  <si>
    <t>100/TR/170310/267</t>
  </si>
  <si>
    <t>300/SG/120608/106</t>
  </si>
  <si>
    <t>ETI-01-05</t>
  </si>
  <si>
    <t xml:space="preserve">The standard requires the centre of the marker light to be installed 950 to 1050mm below the centre of the top red aspect. The signal sighting committee have sighted the marker light signals on all Passing Lanes 2500mm below the centre of the top red aspect. It is proposed to maintain the signals spacings as agreed by the Signal Sighting Committee on Passing Lanes 13, 15, 16 &amp; 17. </t>
  </si>
  <si>
    <t>Kevin Brown</t>
  </si>
  <si>
    <t>700/SG/030308/096</t>
  </si>
  <si>
    <t>700/SG/070307/030</t>
  </si>
  <si>
    <t xml:space="preserve">To allow continuation of field trials of hardfacing, using electric arc welding to repair and restore rail and rail components, pending equipment and system approval.  </t>
  </si>
  <si>
    <t>Renewal</t>
  </si>
  <si>
    <t>Total Disapproved Waivers:</t>
  </si>
  <si>
    <t>Not approved</t>
  </si>
  <si>
    <t>Gustavo Aguilar</t>
  </si>
  <si>
    <t>Nana Glen new crossing loop (640.190 - 642.061km). Nominal depth of ballast for Standard 1 line is 270mm. Site instruction received from ARTC North Coast Corridor Manager to use redundant concrete sleepered track panels from mainline turnout installation. The use of such concrete sleepers reduces the nominal depth of ballast by approx 85m, thus resulting in a depth of ballast of 185-190mm. The concrete sleepered track panels are to be installed immediately behind the turnouts on the loop line and are approx 53m in length.</t>
  </si>
  <si>
    <t>Allow the use of 53kg/m insulated steel sleepers on 80A rails (Yanco to Griffith)</t>
  </si>
  <si>
    <t>NSW South</t>
  </si>
  <si>
    <t>150/SG/150609/164</t>
  </si>
  <si>
    <t>North Coast/Sawtell - Hulbert's Road Lxing (600.889 km)</t>
  </si>
  <si>
    <t>Allow track patrol once per week maximum of 72 hours before passenger train on Junee to Griffith line. 
Goods traffic does not warrant more than 1 track patrol per week. There is only a single passenger service per week and these run on successive days. Standard prescribed second track patrol due to passenger service would have no risk mitigation benefit.</t>
  </si>
  <si>
    <t>300/TR/180607/104</t>
  </si>
  <si>
    <t>700/SG/150307/035</t>
  </si>
  <si>
    <t>Victoria North East</t>
  </si>
  <si>
    <t>Table 4.1</t>
  </si>
  <si>
    <t>Allow minimum 150mm depth of ballast from sleeper soffit rather than 250mm as detailed in Table 4.1.</t>
  </si>
  <si>
    <t>In order to maintain design rail level within the Repton Tunnel, new ballast depth below sleeper will be as per attached spreadsheet. In order to allow some maintenance flexibility, ballast depth below concrete sleeper will be a minimum of 132mm. Mitigation for maximising the ballast depths are: replace 120mm deep concrete lids by 16mm steel plate; realign and lift track but ensuring kinematic envelope is not affected; leave track 20mm low for future lifts and; replacing existing timber sleepers with new concrete sleepers.</t>
  </si>
  <si>
    <t>Dual gauge turnout was installed under QR regime and modification imposed under QR (Nov 09) - all NG components on the turnout have been removed and replaced according to VCA design (attached). Type approval for the turnout and modifications to the 'k crossing' is underway for this turnout. Waiver is to cover until turnout is type approved. Originally installation was planned to be completed under QR's regime prior to ARTC's takeover of the section. Hence the requirement for type approval and this waiver to cover the situation. As only Standard Gauge traffic is traversing this turnout, the temporary modification only applies to the turnout leg and is mitigated by the 10 kph temporary speed restriction (SG straight move can be full speed).</t>
  </si>
  <si>
    <t>SMP 23</t>
  </si>
  <si>
    <t>SPS 49</t>
  </si>
  <si>
    <t>5; 8.1</t>
  </si>
  <si>
    <t>07/12/2007 and 13/12/2007</t>
  </si>
  <si>
    <t>Whittingham to Belford</t>
  </si>
  <si>
    <t>To change stress free rail temperature from 35 degrees Celsius (adopted within the Hunter Valley Corridor) to a range varying from 33 to 40 degrees Celsius (i.e. 35deg +5deg -2deg) between June 2010 and December 2012. To revert the SFT from 38 degrees to 35 degrees in ETN-01-07 Installing CWR at Design Stress Free Temperature and allow for the use of tensors to stress rail - where necessary. Revise the stress tables of RTS 3640 Rail Adjustment Manual to module lengths of up to 1500m with rollers.</t>
  </si>
  <si>
    <t>200_TR_200710_278.pdf</t>
  </si>
  <si>
    <t>850/TR/241208/202</t>
  </si>
  <si>
    <t>850 = CRN</t>
  </si>
  <si>
    <t>Allow Level Crossing to be outside sighting distance compliance requirements as per Australian Standards AS1742 and ARTC Operating Standard XDS 02. See attached list for Taree, Coffs Harbour and Casino.</t>
  </si>
  <si>
    <t>SMS 08</t>
  </si>
  <si>
    <t>Enhance alarm indications to provide clear delineation of importance for Level Crossing Cerberus Monitoring System for all level crossings.</t>
  </si>
  <si>
    <t>Geoff Clark, RIC</t>
  </si>
  <si>
    <t>Waiver not to be adopted - incorporated in Standard TMP 09</t>
  </si>
  <si>
    <t>Adelaide - Melbourne</t>
  </si>
  <si>
    <t>RIC04/236</t>
  </si>
  <si>
    <t>RIC04/251</t>
  </si>
  <si>
    <t>RIC04/240</t>
  </si>
  <si>
    <t>BDS 12</t>
  </si>
  <si>
    <t>700/SG/040707/057</t>
  </si>
  <si>
    <t>3 (Table 1)</t>
  </si>
  <si>
    <t>200/SG/300909/174</t>
  </si>
  <si>
    <t>200/SG/300909/175</t>
  </si>
  <si>
    <t>To allow use of steel wire rope (Blue Tint Insulation) conforming to Certificate Number WO589 but is not listed in NSW Standard SPS 49 (clause 6.2.1). The product has been trialled in NSW in various locations with no adverse effects. Conductor size does alter from 7 strand to 6 strand with no adverse effect to performance.</t>
  </si>
  <si>
    <t>150/SG/301009/184</t>
  </si>
  <si>
    <t>Stirling North (85.360km) - Crystal Brook (22.869km)</t>
  </si>
  <si>
    <t xml:space="preserve">17/09/2008
</t>
  </si>
  <si>
    <t>EST-20-02</t>
  </si>
  <si>
    <t>200/BS/290705/001</t>
  </si>
  <si>
    <t>200/SG/260707/061</t>
  </si>
  <si>
    <t>200/TR/191107/149</t>
  </si>
  <si>
    <t>150/SG/291010/252</t>
  </si>
  <si>
    <t>850/TR/180609/230</t>
  </si>
  <si>
    <t>All NSW</t>
  </si>
  <si>
    <t>700/TR/080110/258</t>
  </si>
  <si>
    <t>SDS06</t>
  </si>
  <si>
    <t>TEP 14 Clause 3 - To waive the requirement for monthly front of train examination on the following lines as they carry seasonal rail traffic and front of train examination is not possible as trains do not regularly operate outside the grain harvest. Instead annual front of train examination will be incorporated with annual AK Car run. 
Nevertire to Warren 564.100 to 584.050
Bogan Gate to Tottenham 483.845 to 597.440
Troy Jct to Coonamble 466.885 to 616.420</t>
  </si>
  <si>
    <t>200/SG/170507/049</t>
  </si>
  <si>
    <t>C2009
C2010
C2011</t>
  </si>
  <si>
    <t>Table 1
Clause 4
Clause 3.1</t>
  </si>
  <si>
    <t>Transoms with reduced thickness on Woolbrook truss bridge. C 4005, C3108 (undersized transoms)</t>
  </si>
  <si>
    <t xml:space="preserve">To maintain the existing second track at 4.0 metres track centres whilst installing the new portion of the second at 4.5 metre centres where possible but allowable to go to 4.0 metre track centres where obstructions present. </t>
  </si>
  <si>
    <t>Matthew Hart</t>
  </si>
  <si>
    <t>500/SG/141207/081</t>
  </si>
  <si>
    <t>200/TR/090106/023</t>
  </si>
  <si>
    <t>Waiver renewal 500/TR/060209/211</t>
  </si>
  <si>
    <t>East West</t>
  </si>
  <si>
    <t>Stockinbingal to Wirrinya / Quandialla</t>
  </si>
  <si>
    <t>TMS 07 
TEP 11</t>
  </si>
  <si>
    <t>John Ogilvy</t>
  </si>
  <si>
    <t>850/TR/111209/253</t>
  </si>
  <si>
    <t>Standard SDS 02 2.3.3 requires distance between 3 aspect running signals shall generally be limited to 4,000m and exceptionally to an absolute limit of 4,500m. Requesting a waiver to extend that distance to 4,700m between 178.4 Signal and NEW 282.6 Signal on the up main between Murrobo – Athol (Newbridge).</t>
  </si>
  <si>
    <t>5.4.1</t>
  </si>
  <si>
    <t>Brett Pay</t>
  </si>
  <si>
    <t>Section 1
1.1.6</t>
  </si>
  <si>
    <t>150/SG/280807/065</t>
  </si>
  <si>
    <t>Cootamundra - Broken Hill / Milvale, Quandialla, Kiacatoo, Ivanhoe</t>
  </si>
  <si>
    <t>19.4.4</t>
  </si>
  <si>
    <t>Loop to siding Points within the loop is within 300 metres of an MLI. Request is to waive the requirement for electrical detection on these mechanical points.</t>
  </si>
  <si>
    <t>Peter Jones, UTS Rail</t>
  </si>
  <si>
    <t>800 = All NSW</t>
  </si>
  <si>
    <t>SMP33</t>
  </si>
  <si>
    <t>2.m</t>
  </si>
  <si>
    <t>SDS17</t>
  </si>
  <si>
    <t>SMP36
SMP45</t>
  </si>
  <si>
    <t>800/TR/200605/003</t>
  </si>
  <si>
    <t>150/SG/170409/155</t>
  </si>
  <si>
    <t xml:space="preserve">Signal Mast/Gantry wiring is to be 7/0.5mm which is less than the cable size of 7/0.85. The standard requires the internal wiring of the signal mast to be at least the same size as the cable wired to it. However this is not possible for the cable size used due to the number of cores required, space limitations and bending radii concerned. </t>
  </si>
  <si>
    <t>300/TR/200307/090</t>
  </si>
  <si>
    <t>SPS-02
SMP-28
SPS-16</t>
  </si>
  <si>
    <t>Mohan Chahar</t>
  </si>
  <si>
    <t>Closed Out By</t>
  </si>
  <si>
    <t>N/A</t>
  </si>
  <si>
    <t>Approved By</t>
  </si>
  <si>
    <t>Peter Prasad</t>
  </si>
  <si>
    <t>Wayne Potter</t>
  </si>
  <si>
    <t>800/TR/041005/016</t>
  </si>
  <si>
    <t>800/TR/220108/160</t>
  </si>
  <si>
    <t>200/SG/260407/045</t>
  </si>
  <si>
    <t>Braunstone</t>
  </si>
  <si>
    <t>600/TR/261107/148</t>
  </si>
  <si>
    <t>Ben Leske/John Marodi</t>
  </si>
  <si>
    <t>200/SG/170910/244</t>
  </si>
  <si>
    <t>Sandgate - NCIG Loop</t>
  </si>
  <si>
    <t>Andrew Percy, ODG</t>
  </si>
  <si>
    <t>400/TR/020508/170</t>
  </si>
  <si>
    <t>RIC04_230</t>
  </si>
  <si>
    <t>RIC04_228</t>
  </si>
  <si>
    <t>PP-127</t>
  </si>
  <si>
    <t>150/SG/221107/079</t>
  </si>
  <si>
    <t>200/TR/140109/204</t>
  </si>
  <si>
    <t>400/SG/140408/102</t>
  </si>
  <si>
    <t>Tahmoor</t>
  </si>
  <si>
    <t>TEP 01</t>
  </si>
  <si>
    <t>500/SG/160707/060</t>
  </si>
  <si>
    <t>John Furness 09/04/2008</t>
  </si>
  <si>
    <t>John Furness &amp; Mark Skanes</t>
  </si>
  <si>
    <t>150/SG/030810/241</t>
  </si>
  <si>
    <t>300/TR/160408/168</t>
  </si>
  <si>
    <t>500/TR/310709/236</t>
  </si>
  <si>
    <t>200/TR/131109/250</t>
  </si>
  <si>
    <t>North Coast / Bonville (594.085 km)</t>
  </si>
  <si>
    <t>SNW05001JG</t>
  </si>
  <si>
    <t>SW026</t>
  </si>
  <si>
    <t>Scott Chillingworth</t>
  </si>
  <si>
    <t>Mike van de Worp 11/01/2012</t>
  </si>
  <si>
    <t>Siemens S700V in-bearer point machine with Spherolocks are to be installed on several PRE manufactured turnouts throughout the NCIG Kooragang Island loop (170.800-171.100km)  including all turnouts at the main line connection.</t>
  </si>
  <si>
    <t>Jeff Meurer</t>
  </si>
  <si>
    <t>200/SG/160309/146</t>
  </si>
  <si>
    <t>CRN</t>
  </si>
  <si>
    <t>150/TR/130110/260</t>
  </si>
  <si>
    <t>Burren - Walgett</t>
  </si>
  <si>
    <t>TEP 09
TEP11</t>
  </si>
  <si>
    <t>200/TR/140910/284</t>
  </si>
  <si>
    <t>To alter table 1 C 2009 for tight gauge to be: Exceedent category 5 - 0-13, and Exceedent category 1 - 14 and greater.The majority of the North West Corridor does not have rails ground to cycle. As a result there is some gauge face flow due to flat rails. If gauge is measured from flow point to flow point then gauge will be reported as a greater magnitude tight gauge. Note that the weight of the train will snap off any tight gauge lip flow if the flow affects the gauge face wheel interace.</t>
  </si>
  <si>
    <t>200/SG/281107/080</t>
  </si>
  <si>
    <t>400/BS/130406/010</t>
  </si>
  <si>
    <t>700/SG/130407/040</t>
  </si>
  <si>
    <t>200/SG/110309/143</t>
  </si>
  <si>
    <t>Not Approved</t>
  </si>
  <si>
    <t>800/AD/300606/006</t>
  </si>
  <si>
    <t>Due to limited clearance between track centres at the nominated locations, the new 1:12 crossovers to be installed there cannot include the mid crossover GIRJs that delineate the track circuits on the roads. As such, the resulting bonding arrangement proposed (see attachment 1) is not accordance with SCP 17. Please note that this arrangement is regularly installed in Victoria (see example in Attachment 2).</t>
  </si>
  <si>
    <t>850/TR/260810/282</t>
  </si>
  <si>
    <t xml:space="preserve">The TEJV is stabilising the main line and installing two (2) 1 in 18.5 turnouts. It is planned to use cranes to put the turnouts in 4 sections. In the event of bad weather preventing welding of panels a waiver is sought to use UIC 60kg fishplates and plate the joints. Currently there is no type approval for fish plates for joining UIC60kg rail. The fishplates are made in accordance with AS1085.2 which is well proven overseas. TEJV propose to use UIC60kg fish plate made by Westray Engineering. The fish plates are made in accordance with AS1085.2 and machined to AS60 profile as per drawing CP712 (attached). </t>
  </si>
  <si>
    <t>Chris Harwin SKM</t>
  </si>
  <si>
    <t>Passing loops at Ardglen and Willow Tree are to be extended and a new loop constructed at Quipolly. To enable the new loop formation to tie into existing mainline formation without the use of centre drains, SKM proposes to adopt the typical cross section from TDS 08 (Diagram SP521) "special width requirements" for embankment widening.</t>
  </si>
  <si>
    <t xml:space="preserve">Install Schwihag plate mounted switch roller system on both LH and RH switches on three bearer positions, double rollers on switch tip and single rollers on other positions (see attached drawing). </t>
  </si>
  <si>
    <t>Extend detailed inspection frequency from 6 months to 12 months on all yards at listed locations as sidings are low traffic and not subject to passenger trains.</t>
  </si>
  <si>
    <t>Tallarook</t>
  </si>
  <si>
    <t>ESN-06-01, SDS01</t>
  </si>
  <si>
    <t>SDS01</t>
  </si>
  <si>
    <t>1.12.2.5</t>
  </si>
  <si>
    <t>SPS49</t>
  </si>
  <si>
    <t>6.2.1</t>
  </si>
  <si>
    <t>SMP25, SMP26, NSG220</t>
  </si>
  <si>
    <t xml:space="preserve">1.7
</t>
  </si>
  <si>
    <t>SCP14</t>
  </si>
  <si>
    <t>SMS15</t>
  </si>
  <si>
    <t>1.1.4</t>
  </si>
  <si>
    <t>ESN-06-01</t>
  </si>
  <si>
    <t>1.13.2</t>
  </si>
  <si>
    <t>SCP18</t>
  </si>
  <si>
    <t>5.1.2</t>
  </si>
  <si>
    <t>900/TR/230608/185</t>
  </si>
  <si>
    <t>East - West</t>
  </si>
  <si>
    <t>South Dynon</t>
  </si>
  <si>
    <t>Guard rails not required on underbridge</t>
  </si>
  <si>
    <t>Use D.S. Plates instead of Pandrol for Guard Rails</t>
  </si>
  <si>
    <t>WRAC.005</t>
  </si>
  <si>
    <t>TMP 06 and TMP 17 - Approval has been given to allow a WOLO speed restriction to be imposed whenever the air temperature is forecast to reach or exceed 38 degrees C.</t>
  </si>
  <si>
    <t xml:space="preserve"> </t>
  </si>
  <si>
    <t>900/TR/160507/096</t>
  </si>
  <si>
    <t>200/TR/151107/144</t>
  </si>
  <si>
    <t>300/TR/140907/127</t>
  </si>
  <si>
    <t>200/TR/151107/141</t>
  </si>
  <si>
    <t>Scott Chapman</t>
  </si>
  <si>
    <t>SCP 06</t>
  </si>
  <si>
    <t>Seymour Loop (97.3 to 103.2 km)</t>
  </si>
  <si>
    <t>Somerton - Albury</t>
  </si>
  <si>
    <t>To permit track centre clearances of 4.0m on North Coast loop extensions, instead of the standard 4.5m required by Engineering Instruction ETI-07-02 (ref no: 08-08-11-033)</t>
  </si>
  <si>
    <t>SC 03 01</t>
  </si>
  <si>
    <t>SCP04, SPS02</t>
  </si>
  <si>
    <t>Airly Coal Loop</t>
  </si>
  <si>
    <t>Allow use of 'hybrid' girders on trial basis</t>
  </si>
  <si>
    <t xml:space="preserve">Ballast supply from Boral Ormeau Quarry does not have test reports for the following: Bulk density test AS 1141.4; Aggregate crushing value AS 1141.21; Weak particles AS 1141.32. Boral are an existing supplier of railway ballast to Queensland Rail. </t>
  </si>
  <si>
    <t>Junee to Griffith</t>
  </si>
  <si>
    <t>Albury to Vic Border</t>
  </si>
  <si>
    <t>Line / Location</t>
  </si>
  <si>
    <t>SDS 02</t>
  </si>
  <si>
    <t>2.3.3</t>
  </si>
  <si>
    <t>CRN/TC/0001</t>
  </si>
  <si>
    <t>Javier Gonzalez, US&amp;S</t>
  </si>
  <si>
    <t>John Furness 02/11/2007</t>
  </si>
  <si>
    <t>Section 1
1.2.10</t>
  </si>
  <si>
    <t xml:space="preserve">Where:          </t>
  </si>
  <si>
    <t>300/TR/010207/074</t>
  </si>
  <si>
    <t>Total Expired Waivers:</t>
  </si>
  <si>
    <t>Allow a reduction in WTSA requirements for slow speed loops and refuges with a maximum authorised speed not exceeding 35 km/h. An assessment of track stability must still be carried out at the same time as the pre-summer WTSA analysis in accordance with the following controls. Exempt these existing loops from having to retrofit adjustment controls such as creep points, however all new loops and loops upgraded after 1/7/2004 must be correctly adjusted in accordance with Standards and have creep points installed.</t>
  </si>
  <si>
    <t>Due to a rock embankment on the upside at 218.620 it is not possible for 8 second sighting on automatic signal U218.6U for XPT speed of 125km/h (289m). It is possible for 8 second sighting for 80km/h (189m).</t>
  </si>
  <si>
    <t>RIC04/243 replaced by 800/TR/200605/003</t>
  </si>
  <si>
    <t>700_TR_020107_070.pdf</t>
  </si>
  <si>
    <t>Receptacle Key has been used for release of Annett locks on ground frames. Due to stolen OTRS and key propose to change to Operator Key and lock in lieu of Annett key and lock. Location boards and Manual Point Indicators (MPI) are also installed</t>
  </si>
  <si>
    <t>Jason Leonard</t>
  </si>
  <si>
    <t>400/TR/020608/180</t>
  </si>
  <si>
    <t>Heath Campbell</t>
  </si>
  <si>
    <t>150/SG/130710/235</t>
  </si>
  <si>
    <t xml:space="preserve">Permit installation of face concrete sleepers by side insertion and associated project work at all times in the year including the summer working periods of 01/11/2009 to 31/03/2010 subject to finalising development of instructions from risk assessment. During the actual re-sleepering (and or associated work packages) and whilst the track is closed to traffic, any lateral displacement of track or rails is under controlled construction activities and circumstances and are not to be considered for reporting purposes as a misalignment. </t>
  </si>
  <si>
    <t>Wilfred Lanser, Transfield Services</t>
  </si>
  <si>
    <t>Relevant Standard</t>
  </si>
  <si>
    <t>ARTC CoP - Section 5</t>
  </si>
  <si>
    <t>800/SG/160909/172</t>
  </si>
  <si>
    <t>150/SG/210909/173</t>
  </si>
  <si>
    <t>Walkways do not comply to ITSRR and BDS04 requirements.</t>
  </si>
  <si>
    <t>600/SG/110311/267</t>
  </si>
  <si>
    <t>Broken Hill to Coonamia</t>
  </si>
  <si>
    <t>1.2.1</t>
  </si>
  <si>
    <t>Branxton</t>
  </si>
  <si>
    <t>2.2.1</t>
  </si>
  <si>
    <t>Investigation of ultrasonic rail testing undertaken by Ultratest, found that testing of the flange of the rail has not been completed as per TEP 15</t>
  </si>
  <si>
    <t>Mick Keefe, SIA</t>
  </si>
  <si>
    <t>300/SG/250509/163</t>
  </si>
  <si>
    <t>Cootmundra to Cargelligo &amp; Griffith / Temora</t>
  </si>
  <si>
    <t>SDS 19</t>
  </si>
  <si>
    <t>Ulan line Denman - Kerabee</t>
  </si>
  <si>
    <t>800/BS/051206/014</t>
  </si>
  <si>
    <t>400/TR/080807/118</t>
  </si>
  <si>
    <t>Allow 30 day past lattitude for Steel Bridge Inspection (Hunter Valley 170.400 - 292.391km)</t>
  </si>
  <si>
    <t>Junee to Bethungra</t>
  </si>
  <si>
    <t>ETC-08-02</t>
  </si>
  <si>
    <t>TMP06
TMP17</t>
  </si>
  <si>
    <t>CoP</t>
  </si>
  <si>
    <t>When installing concrete sleepers, where 200mm of free draining ballast under the sleeper cannot be achieved, a minimum of 50mm of relatively free draining ballast (some partly fouled with sand) will be provided and full shoulder ballast cleaning will be undertaken.</t>
  </si>
  <si>
    <t>Wilpinjong Crossing Loop</t>
  </si>
  <si>
    <t xml:space="preserve">To allow a protecting signal (WG1) to be placed 350m to 400m against the recommended distance of 300m from the Toe of Points. </t>
  </si>
  <si>
    <t xml:space="preserve">Moemedi Goitsemang, </t>
  </si>
  <si>
    <t>North - Binnaway to The Gap and Binnaway to Merrygoen</t>
  </si>
  <si>
    <t>700/TR/151208/201</t>
  </si>
  <si>
    <t>Bob Taylor &amp; John Ogilvy</t>
  </si>
  <si>
    <t>since at a quick glance at the number, the start date, corridor and asset type can be determined without having to read the form.</t>
  </si>
  <si>
    <t>Maitland to Ulan/The Gap</t>
  </si>
  <si>
    <t>Engineering Waiver Approval Form (This is a prefix number required by PP-169)</t>
  </si>
  <si>
    <t xml:space="preserve">Where           </t>
  </si>
  <si>
    <t>150 = Victoria</t>
  </si>
  <si>
    <t>150/SG/111208/133</t>
  </si>
  <si>
    <t>Wayne Potter 22/06/2007</t>
  </si>
  <si>
    <t>ENG-SE-SPE-0001</t>
  </si>
  <si>
    <t>400.14.10 and 400.14.6</t>
  </si>
  <si>
    <t>To allow various short lengths of track consisting of 60kg/m rail dogspiked to timber sleepers to remain in track until replaced by face concrete resleepering</t>
  </si>
  <si>
    <t>100/TR/190706/035</t>
  </si>
  <si>
    <t>Western Jurisdiction</t>
  </si>
  <si>
    <t>300/TR/160207/083</t>
  </si>
  <si>
    <t>TEP14, TEP04, TEP05</t>
  </si>
  <si>
    <t>Extension of time for detailed examination of footbridges and subways</t>
  </si>
  <si>
    <t>200/SG/140607/051</t>
  </si>
  <si>
    <t>Melbourne to Sydney / Sunshine Brooklyn Bridge</t>
  </si>
  <si>
    <t>300/SG/071009/176</t>
  </si>
  <si>
    <t>800/TR/290807/121</t>
  </si>
  <si>
    <t>700/TR/130607/100</t>
  </si>
  <si>
    <t>150/TR/090209/212</t>
  </si>
  <si>
    <t>150/TR/291009/246</t>
  </si>
  <si>
    <t>David Payne, US&amp;S</t>
  </si>
  <si>
    <t>RIC04_217</t>
  </si>
  <si>
    <t>Interim approval for use of the EC5 computer based interlocking in the Tottenham - Dynon signalling project. The equipment will control the signals and perform interlocking functions. The latest versions of equipment and software will be used. The system data is being designed by Rail Signalling Services under contract to Southern Infrastructure Alliance.</t>
  </si>
  <si>
    <t>To allow Evaluator boards to be replaced with Integrated Micro Controller boards, pending equipment approval, Up coad road, 242A Track Axle Counters Q1 &amp; Q2 RSR180 to rectify miscounts due to HiRail and track maintenance vehicles</t>
  </si>
  <si>
    <t>100_SG_090310_206.pdf</t>
  </si>
  <si>
    <t>Allow use of short 2.2m closures and IRJs for a 'phase in' period of 6 months with regards to revised TMS 08, TMS 09 and TPS 05 which stipulate 4.0m minimum</t>
  </si>
  <si>
    <t>Tim Calver (after consulation with Corridor Managers 23/9/05)</t>
  </si>
  <si>
    <t>700/SG/041007/072</t>
  </si>
  <si>
    <t>PP-122</t>
  </si>
  <si>
    <t>Line /
Location</t>
  </si>
  <si>
    <t>Steel sleepers have been installed by RIC in a non-standard pattern with bunching</t>
  </si>
  <si>
    <t>Trevor Watkins</t>
  </si>
  <si>
    <t>700/TR/011105/018</t>
  </si>
  <si>
    <t>700/TR/071105/019</t>
  </si>
  <si>
    <t>850/AD/130509/011</t>
  </si>
  <si>
    <t>850/AD/130509/012</t>
  </si>
  <si>
    <t>John Cowie 22/12/2006</t>
  </si>
  <si>
    <t xml:space="preserve">Trial of the next generation expansion switch (Type 4) to be installed in track at Tahmoor during the mega possession proposed for 16-17 October 2010. </t>
  </si>
  <si>
    <t>700/SG/140510/214</t>
  </si>
  <si>
    <t>SDS 18
SC 03 01</t>
  </si>
  <si>
    <t>18.3.15
2.9.1</t>
  </si>
  <si>
    <t>300/BS/130509/028</t>
  </si>
  <si>
    <t>300/SG/131009/179</t>
  </si>
  <si>
    <t>200/TR/250909/242</t>
  </si>
  <si>
    <t>400 = NSW - North West</t>
  </si>
  <si>
    <t>Write off all existing defects in the lines: Wyalong-Burcher; Barmedman-Rankins Springs; Yanco-Willibriggie. Respond only to any new defect that may arise which has a potential impact on the public safety. In compliance with closed line inspections.</t>
  </si>
  <si>
    <t>Greg Watson &amp; John Furness</t>
  </si>
  <si>
    <t>Allow the use of bridges without guard rails pending completion of network wide bridge requirements review</t>
  </si>
  <si>
    <t>150/TR/011210/297</t>
  </si>
  <si>
    <t>Standard require signal to be 3 metres away from nearest rail. Because of steep embankment near culvert, access to signal for maintenance personnel would be easier and signal would be more structurally sound if signal is put at 2.55 metres fro nearest rail. ARTC maintenance agrees with signal placement at 2.55 metres. Signal is on tangent track.</t>
  </si>
  <si>
    <t>Doug Adams</t>
  </si>
  <si>
    <t>700/BS/030107/015</t>
  </si>
  <si>
    <t>200/TR/070208/162</t>
  </si>
  <si>
    <t>NSW</t>
  </si>
  <si>
    <t>The Rail Regulators in NSW and Victoria and S Australia have noted the new Standard EST-20-02 Signals Staff Competency Assessment. The roll out of the process for all signals staff requires work by individuals and resources to assess. These are limited. Those with current NSW Competency Certificates have been previously assessed as competent. These certificates are due to expire on 30/06/2010. This is to extend the validity of all of the staff listed from Aurecon with a valid to date of 31/05/2010 or 30/06/2010. These will be deemed as valid until 20/08/2010.</t>
  </si>
  <si>
    <t>100_SG_240210_203.pdf</t>
  </si>
  <si>
    <t xml:space="preserve">Standard require signal to be 3 metres away from nearest rail. Signal 5 down home is place at 2.5 metres to provide better sighting of signal over bridge and Signal 13M Down Main starter signal is place at 2.5 because of steep banking and maintenance access to signal. Signals on tangent track. </t>
  </si>
  <si>
    <t>Boot Leg Risers (Pot Heads) that are already deficient to standard, are not required to be brought in line with the standard as part of the SIA track works.</t>
  </si>
  <si>
    <t>Bomen to Gerogery</t>
  </si>
  <si>
    <t>Instead of installing type approved Tuning Units and Matching Units we are seeking to install a combined unit in which components ar both housed in the same enclosure (CSEE UM71 Tuning Units)</t>
  </si>
  <si>
    <t>Clive Barker, AANCSA</t>
  </si>
  <si>
    <t xml:space="preserve">Not Required </t>
  </si>
  <si>
    <t>Interim approval for commissioning of 5 Vossloh points and Cogifer point motors at Muswellbrook. Type Approval is being progressed and these pilot installations will provide details for completion of engineering instructions for use of equipment.</t>
  </si>
  <si>
    <t>NSW South and West</t>
  </si>
  <si>
    <t>150/TR/191207/155</t>
  </si>
  <si>
    <t>300/TR/151107/146</t>
  </si>
  <si>
    <t>200/SG/090710/232</t>
  </si>
  <si>
    <t>700/TR/040708/188</t>
  </si>
  <si>
    <t>800/SG/010710/227</t>
  </si>
  <si>
    <t>800/SG/010710/228</t>
  </si>
  <si>
    <t>800/SG/010710/229</t>
  </si>
  <si>
    <t>850/TR/050309/218</t>
  </si>
  <si>
    <t>To allow use of Ruggedcom RS 400 switches for networking Microlok II Interlockings pending type approval.</t>
  </si>
  <si>
    <t>850/TR/170810/280</t>
  </si>
  <si>
    <t>200/SG/300710/239</t>
  </si>
  <si>
    <t>Track Gauge Sydney end of Trida Loop between points and starting signals is 2100mm at the insulated rail joints, provides minimum 2100mm until IRJ's are moved.</t>
  </si>
  <si>
    <t>Permit installation and use of concrete sleepers with non standard sleeper spacing between Harden 390.888km and Wallenbeen 407.715km on both Up and Down mains and loops. Spacing to be reduced from 1667 sleepers per kilometre to 1500 concrete sleepers per kilometre.</t>
  </si>
  <si>
    <t>Peter Micenko</t>
  </si>
  <si>
    <t>Various loops</t>
  </si>
  <si>
    <t>150/SG/080610/220</t>
  </si>
  <si>
    <t>Do not widen gauge on curves &lt;200m radius</t>
  </si>
  <si>
    <t>WRAC.008</t>
  </si>
  <si>
    <t xml:space="preserve">The proposed design is to reduce the amount of equipment locations controlling the signals and to run extra cables to the signal heads from nominated location relay cabinets. Use of the 4 core 7/1.35mm copper cable will minimise the amount of voltage drop over the distance to the signal heads. </t>
  </si>
  <si>
    <t>Raymond Wong, Downer EDI Works</t>
  </si>
  <si>
    <t>150_SG_090710_231.pdf</t>
  </si>
  <si>
    <t>Locate #18 departure signal at 30 metres from active level crossing instead of 100 metres to allow 120 metres standing room between signal, motorised derail and yard points (spring lever) in Keith Grain Siding.</t>
  </si>
  <si>
    <t>500/TR/040108/156</t>
  </si>
  <si>
    <t>To extend current 3 monthly detailed walking inspections on timber track to 6 monthly detailed walking inspections on full concrete track with elastic fastenings.(fastclip or e clip)</t>
  </si>
  <si>
    <t>Further to our previously approved waivers (EWAF 700/TR/311007/139 Rev 01) for trial expansion switch and (EWAF 700/TR/311007/139Rev01) for the installation of 10 expansion switches on the Up and Down Main South at Tahmoor (NSW 93.450 to 94.500km).
This request for waiver is for the Type approval for the installation of 1 off PRE 300mm travel AS 60kg rail Curved (405m RAD) Expansion Switch with 1:20 canted rails and raised UIC33 Checkrails in accordance with British Standards (Drg No. PRE01-GA-0296 attached to previous Waiver).</t>
  </si>
  <si>
    <t>Insert the following paragraph in Section 3 of TMP 17, after the first paragraph: Alternatively on all CRN lines, the track may be examined at any time after this period providing the inspection is carried out prior to the next train and a continuous track possession is taken out commencing no later than 14:30 hours.</t>
  </si>
  <si>
    <t>14/12/2007 &amp; 08/01/2009</t>
  </si>
  <si>
    <t xml:space="preserve">Geoff Berry/Clinton Crump </t>
  </si>
  <si>
    <t>Total Closed Waivers:</t>
  </si>
  <si>
    <t>800/TR/041005/015</t>
  </si>
  <si>
    <t>Stephen Fleck</t>
  </si>
  <si>
    <t>When non ARTC badged safeworking forms are encountered, the safeworking form is to be amended to show "ARTC" and utilised.</t>
  </si>
  <si>
    <t>900/TR/270808/192</t>
  </si>
  <si>
    <t>300/SG/310807/066</t>
  </si>
  <si>
    <t>Victoria</t>
  </si>
  <si>
    <t xml:space="preserve">ARTC CoP </t>
  </si>
  <si>
    <t>5
Table 5.6A</t>
  </si>
  <si>
    <t>Steve Garner</t>
  </si>
  <si>
    <t xml:space="preserve">Reduce cover required over corrugated steel pipes from 1100mm to 1000mm in the new passing lane number 17. This reduction in cover matches the existing pipe and current cover on the existing line. </t>
  </si>
  <si>
    <t>Paul Weedon</t>
  </si>
  <si>
    <t>4.1.2</t>
  </si>
  <si>
    <t>Macarthur to Somerton</t>
  </si>
  <si>
    <t>RTS 3606</t>
  </si>
  <si>
    <t>Paul Radmann, Thermit Aust</t>
  </si>
  <si>
    <t>Permit testing of painting of rail with Solacoat to establish benefits to Welded Track Stability in Summer</t>
  </si>
  <si>
    <t>200/SG/130710/233</t>
  </si>
  <si>
    <t xml:space="preserve">Temporary use of 24 hour diesel generator and 10 hour battery backup as signalling power supply until permanent supply is installed. </t>
  </si>
  <si>
    <t>850_SG_250310_208.pdf</t>
  </si>
  <si>
    <t>500/SG/310510/219</t>
  </si>
  <si>
    <t>Administration Waivers Summary</t>
  </si>
  <si>
    <t>The standard requires an overlap distance of 500m and existing signalling arrangements at country end of St Heliers i.e. overlap for MK22/24 signals (with point 54B normal) is currently 465m which is 35m short of requirement in standard.The proposal is not to rectify this existing short overlap in stage 2 works for Antiene-Grasstree duplication (Nov 2008) but it shall be rectified in stage 3 works in March 2009.</t>
  </si>
  <si>
    <t>31/04/2009</t>
  </si>
  <si>
    <t>Crystal Brook to Cootamundra / Ivanhoe, Yarrabandai, Kiacatoo, Quandialla, Milvale</t>
  </si>
  <si>
    <t>Use of DC track circuits on point tracks instead of Impulse Track Circuits at crossing loops between Crystal Brook and Cootamundra</t>
  </si>
  <si>
    <t>Milton Bryan</t>
  </si>
  <si>
    <t xml:space="preserve">At Trida loop (base code 10312) maintain minimum distance of 2035mm between gauge faces at Broken Hill end and 2110mm at Sydney end clearance points instead of Standard requirement of 2170mm. As per earlier waiver 500/TR/180210/263 after relocating IRJ's at Sydney end, gauge face distance at Sydney end is now 2110mm and at Broken Hill end it is 2035mm. </t>
  </si>
  <si>
    <t>TMS11
TEP14</t>
  </si>
  <si>
    <t>TMS10</t>
  </si>
  <si>
    <t>WOS01.724</t>
  </si>
  <si>
    <t>TEP09</t>
  </si>
  <si>
    <t>200/SG/241110/256</t>
  </si>
  <si>
    <t>Main South / Unanderra to Moss Vale</t>
  </si>
  <si>
    <t xml:space="preserve">Allow for an increase in latitude of the track recording car inpsection from 14 days to 1 month for the March 2011 run on Unanderra to Moss Vale sections of track. </t>
  </si>
  <si>
    <t>300/TR/200307/089</t>
  </si>
  <si>
    <t>100/TR/230806/040</t>
  </si>
  <si>
    <t>Modify earthworks construction standards RCP 01 and TDS 12 to suit crossing loop extensions at Kinalung and Matakana, vide attached explanation.</t>
  </si>
  <si>
    <t>150/SG/010206/002</t>
  </si>
  <si>
    <t>200/BS/010306/008</t>
  </si>
  <si>
    <t>800/SG/010708/109</t>
  </si>
  <si>
    <t>700/TR/280307/092</t>
  </si>
  <si>
    <t xml:space="preserve"> Start Date</t>
  </si>
  <si>
    <t>Allow for increase in latitude of track centres and structures clearance inspection from 36 days to 2 months for current inspection cycle (2009). Inspection to be carried out during the possession of 21 and 22 March 2009.</t>
  </si>
  <si>
    <t>Chris Gormlie, ODG on behalf of NCIG</t>
  </si>
  <si>
    <t>Use of an ARTC supplied 1 in 8.25 turnout (dwg reference number: 246-403) for a maintenance siding on the new Tamrookum crossing loop to minimise costs.</t>
  </si>
  <si>
    <t>Peter Milton, TEJV</t>
  </si>
  <si>
    <t>Ian Domleo 02/07/07</t>
  </si>
  <si>
    <t>400/TR/031106/057</t>
  </si>
  <si>
    <t>CRN/SG/0006</t>
  </si>
  <si>
    <t xml:space="preserve">North-South </t>
  </si>
  <si>
    <t>TDS 11</t>
  </si>
  <si>
    <t>A letter code indicating the discipline that the waiver refers to</t>
  </si>
  <si>
    <t>TR = Track</t>
  </si>
  <si>
    <t>SG = Signal</t>
  </si>
  <si>
    <t>200/AD/220206/005</t>
  </si>
  <si>
    <t>200/SG/161209/193</t>
  </si>
  <si>
    <t>150/TR/130309/221</t>
  </si>
  <si>
    <t>100/TR/071106/059</t>
  </si>
  <si>
    <t>100/TR/050707/107</t>
  </si>
  <si>
    <t>SPS 11</t>
  </si>
  <si>
    <t>11.1.4.10</t>
  </si>
  <si>
    <t>Sean Adams</t>
  </si>
  <si>
    <t>Reduction in WTSA requirements for slow speed loops and refuges. TEP 11 (RIC C 2442), TMS 11 (RIC TS 0001 MP). Previous waiver RIC 04/243.</t>
  </si>
  <si>
    <t>Robert Hamilton</t>
  </si>
  <si>
    <t>300/TR/120907/125</t>
  </si>
  <si>
    <t>500 = NSW - West</t>
  </si>
  <si>
    <t>Dean Button</t>
  </si>
  <si>
    <t>ARTC T&amp;C CoP specifies approx 250mm between running rail and guard rail. At Port Flat triangle (Western leg), approval is given for this space to be 360mm, by attaching guard rails to existing sleepers. However, calculations show that derailed wheels will still be on the ends of the sleeper.</t>
  </si>
  <si>
    <t>1
2.d</t>
  </si>
  <si>
    <t>SMP23</t>
  </si>
  <si>
    <t>SMP30</t>
  </si>
  <si>
    <t>Graham Bradley, John Holland Group</t>
  </si>
  <si>
    <t>Kungala</t>
  </si>
  <si>
    <t>ETC-08-01</t>
  </si>
  <si>
    <t>ANSY 516</t>
  </si>
  <si>
    <t>Permit installation of monitoring system for Track Expansion System to monitor the performance of the track during active long wall mining beneath pending type approval of whole expansion system</t>
  </si>
  <si>
    <t xml:space="preserve">ARTC owned and operated road rail vehicles including which operate above 30 kph in NSW to be exempt from the installation of approved speed recording devices until a rollout program is completed. ARTC has undertaken a program to install speed recording devices in all road rail vehicles to improve safety and compliance. </t>
  </si>
  <si>
    <t>Mangoola Coal Loop</t>
  </si>
  <si>
    <t xml:space="preserve">Approval for recertification of rail vehicle detection following close down exceeding 72 hours. This does not apply to rerailing activities. Track Block working for passage of a train on each track circuit. CAN warning of trains in each direction for level crossings until certified as functioning correct by Signal Electrician. </t>
  </si>
  <si>
    <t>Interim 07/01/2008
Full 18/01/2008</t>
  </si>
  <si>
    <t>North Coast - Wingaree, Bonville</t>
  </si>
  <si>
    <t>BDS 06</t>
  </si>
  <si>
    <t>Dale Smith</t>
  </si>
  <si>
    <t>900/SG/060307/029</t>
  </si>
  <si>
    <t>500/TR/191110/291</t>
  </si>
  <si>
    <t>Permit 81 Class locos to travel over this recently upgraded 47kg/m turnout. Under table in TDS 06 this turnout with a crossing angle of 1/8.25 is classified as class 3. Hence, under table 3 in TDS 11 it can only take max axle loads of 19 tonnes. The 81 class loco has an axle load of 21.5 tonnes.</t>
  </si>
  <si>
    <t>Tony Miller, JHG</t>
  </si>
  <si>
    <t>700/TR/020107/072</t>
  </si>
  <si>
    <t>700/TR/020107/073</t>
  </si>
  <si>
    <t>200/TR/080207/081</t>
  </si>
  <si>
    <t>400/TR/090307/085</t>
  </si>
  <si>
    <t>700/TR/241006/048</t>
  </si>
  <si>
    <t>200/TR/151107/145</t>
  </si>
  <si>
    <t>PP166</t>
  </si>
  <si>
    <t>Approval to install and commission Vossloh Cogifer point mechanisms and detectors while type approval process is being finalised.</t>
  </si>
  <si>
    <t>200/SG/010508/104</t>
  </si>
  <si>
    <t>The Rail Regulator in NSW and Victoria and South Australia have endorsed the new Standard EST-20-02 Signals Staff Competency Assessment. The roll out of the process for all signals staff requires work by individuals and resources to assess. These are limited. Those with current NSW Competency Certificates have been previously assessed as competent. These certificates are due to expire on 31/5/2010. It is proposed to extend the validity of all of these certificates with a valid to date of 31/5/2010. These will be deemed to be valid until 30/6/2010.</t>
  </si>
  <si>
    <t>Interim approval for commissioning Vossloh Cogifer point machine at Mangoola. Type approval is being progressed.</t>
  </si>
  <si>
    <t>Mohan Chahar, Ansaldo STS</t>
  </si>
  <si>
    <t>Atul Rastogi, Ansaldo STS</t>
  </si>
  <si>
    <t>North Coast
Nana Glen</t>
  </si>
  <si>
    <t>200/SG/030809/170</t>
  </si>
  <si>
    <t>Adelaide - Kalgoorlie</t>
  </si>
  <si>
    <t>To permit use use of report "Routine Maintenance - Scheduled Work Orders" in lieu of TEP 14 form 1 for detail walk, (TEP 04), Track patrol and Front of train examination (TEP 14), TEP 05 and others</t>
  </si>
  <si>
    <t>Wodonga</t>
  </si>
  <si>
    <t>ESC-11-01</t>
  </si>
  <si>
    <t>Trevor Watkins / Scott Chapman</t>
  </si>
  <si>
    <t>2.1 &amp; 2.3</t>
  </si>
  <si>
    <t xml:space="preserve">To allow for the use of OSD1250 optical fibre modems on TCC projects. Temporary waiver while the equipment passes through the type approval process as per EWAF 200/SG/230806/012. </t>
  </si>
  <si>
    <t>BDS11</t>
  </si>
  <si>
    <t>BEP01</t>
  </si>
  <si>
    <t>BDS14, BDS15</t>
  </si>
  <si>
    <t>Robert Vaughn, SIA</t>
  </si>
  <si>
    <t>Bomen, Uranquinty, Yerong Creek, Culcairn, Gerogery</t>
  </si>
  <si>
    <t>SDS 01</t>
  </si>
  <si>
    <t>300/TR/280307/091</t>
  </si>
  <si>
    <t>200/BS/190510/029</t>
  </si>
  <si>
    <t>Installation of Quint 24V Power Supply units for the supply of CSEE track equipment.</t>
  </si>
  <si>
    <t>Noel Dimagmaliw, AANCSA</t>
  </si>
  <si>
    <t xml:space="preserve">Main South - Picton  </t>
  </si>
  <si>
    <t>David Rogers, SIA</t>
  </si>
  <si>
    <t>200/TR/220205/014</t>
  </si>
  <si>
    <t>31/09/2009</t>
  </si>
  <si>
    <t>A 6 digit code referring to the start date (or date prepared for approval) for the waiver in the form XXYYZZ</t>
  </si>
  <si>
    <t>150/TR/120608/183</t>
  </si>
  <si>
    <t>200/TR/011005/012</t>
  </si>
  <si>
    <t>Woodville to Muswellbrook, Muswellbrook to Ulan, Muswellbrook to Dartbrook</t>
  </si>
  <si>
    <t>TMS 11; TEP 04; TEP 13</t>
  </si>
  <si>
    <t xml:space="preserve">Extend the 3 monthly detailed walking inspection examinations to 12 monthly inspections on full concrete sleeper tracks with HD concrete and resilient fastenings until implementation of ARTC Track and Civil Code of Practice is approved. </t>
  </si>
  <si>
    <t>Gregory Riches</t>
  </si>
  <si>
    <t>Hand signallers are required at Automatic Level Crossings to introduce Pilot Staff Working under ARTC network rules - Pilot staff working, hand signallers section. The Shannonbrook Rd Level Crossing (796.316km) and Moonamarie Rd Level Crossing (794.848km) at Leeville will work independantly from the safe working systems using GCPs (Grade Crossing Predictors). Therefore a waiver is sought to introduce Pilot Staff Working without hand signallers at the Level Crossings.</t>
  </si>
  <si>
    <t>Warren Daley</t>
  </si>
  <si>
    <t>300_SG_020310_204.pdf</t>
  </si>
  <si>
    <t>CoP Section 4</t>
  </si>
  <si>
    <t>Clause 4.1.2</t>
  </si>
  <si>
    <t>Branxton to Whittingham / Minimbah to Wittingham</t>
  </si>
  <si>
    <t>SPS 22</t>
  </si>
  <si>
    <t>700/TR/290910/286</t>
  </si>
  <si>
    <t>To reduce inspection frequencies on ballast testing as defined in ETA-04-01 Ballast Specification for the ballast supplier on the North Coast. The concrete sleepering works on the North Coast line will be using approx 3000 tonnes of track ballast per week but it takes 3 weeks to conduct the whole suite of tests detailed in Section 4 of ETA-04-01. It is proposed to carry out particle size distribution, particle shape and aggregate crushing value tests on a 3 monthly basis whilst carrying out other tests on a 6 monthly basis. Daily inspections of the ballast being placed into track will be carried out by the TEJV site representative, Track Handback representative and the ARTC Delivery Managers representative.</t>
  </si>
  <si>
    <t>900/SG/270707/062</t>
  </si>
  <si>
    <t>700/TR/170507/097</t>
  </si>
  <si>
    <t>100/TR/231007/111</t>
  </si>
  <si>
    <t>300/TR/191007/133</t>
  </si>
  <si>
    <t xml:space="preserve"> NSW North Coast</t>
  </si>
  <si>
    <t>Albury to MacArthur and Broadmeadow to Qld border</t>
  </si>
  <si>
    <t xml:space="preserve">NSW South </t>
  </si>
  <si>
    <t>Dubbo to Orange</t>
  </si>
  <si>
    <t>Duncan Roots, TEJV</t>
  </si>
  <si>
    <t>700/BS/130307/016</t>
  </si>
  <si>
    <t>700/TR/120908/194</t>
  </si>
  <si>
    <t>100 = SA/WA</t>
  </si>
  <si>
    <t>100/TR/170507/098</t>
  </si>
  <si>
    <t>200/TR/300408/169</t>
  </si>
  <si>
    <t>Mile End</t>
  </si>
  <si>
    <t>North Coast - Grafton</t>
  </si>
  <si>
    <t>Kaleentha</t>
  </si>
  <si>
    <t>SDS 17, BDS 10, BDS 11</t>
  </si>
  <si>
    <t>Maintain minimum distance of 2016mm between adjacent gauge faces at clearance point instead of Standard requirement of 2060mm.</t>
  </si>
  <si>
    <t xml:space="preserve">Arun Jogal </t>
  </si>
  <si>
    <t>300/BS/010710/031</t>
  </si>
  <si>
    <t>500/TR/191110/293</t>
  </si>
  <si>
    <t>500/TR/191110/294</t>
  </si>
  <si>
    <t>200/TR/080410/271</t>
  </si>
  <si>
    <t>800/SG/230610/224</t>
  </si>
  <si>
    <t xml:space="preserve">Section 400.14.9 Signals g) of ENG-SE-SPE-0001 Rev1.1 states "The design shall provide lamp proving for all new signals." We are required to supply blue lights on dwarf signals. As 5" blue 12V Type 92 LED's are not available, we will use 5" blue 110V LED's. To maintain a common voltage to all aspects on these signals, we propose to use 110V LEDs for all aspects (B, Y &amp; G). We can no longer use 12V VHLC lamp driver cards (with integrated lamp proving) to drive these LEDs, therefore we propose to drive them via relays with no lamp proving. </t>
  </si>
  <si>
    <t>Reduced frequency of testing for bulk density and particle density (Schedule 1 in Boral contract CMW-SA-039).</t>
  </si>
  <si>
    <t>Amos Chen</t>
  </si>
  <si>
    <t>500/SG/240706/009</t>
  </si>
  <si>
    <t>TBA - pending type approval</t>
  </si>
  <si>
    <t>BDS 05</t>
  </si>
  <si>
    <t>200/SG/120208/090</t>
  </si>
  <si>
    <t>Allow use of CMI-Promex Ridex rail joint on new Port River Bridge - special track components to facilitate rail continuity over breaks in dual gauge track at interface of lifting bridge and fixed bridge structure. Installation for assessment and subsequent Equipment &amp; System Approval.</t>
  </si>
  <si>
    <t>150/TR/231109/251</t>
  </si>
  <si>
    <t>850/TR/031110/290</t>
  </si>
  <si>
    <t>Matt Hart</t>
  </si>
  <si>
    <t xml:space="preserve">To permit use of a Siding Inpsection form not provided in ARTC Standards. </t>
  </si>
  <si>
    <t>800/TR/040208/161</t>
  </si>
  <si>
    <t>Muswellbrook to Gulgong / Bylong Crossing Loop</t>
  </si>
  <si>
    <t>SCP 03</t>
  </si>
  <si>
    <t>Interim approval for commissioning Vossloh Cogifer point machine at Nana Glen. Type approval is being progressed.</t>
  </si>
  <si>
    <t>Main South - Bundanoon</t>
  </si>
  <si>
    <t>N. Arman Haris, US&amp;S</t>
  </si>
  <si>
    <t>150/TR/310309/226</t>
  </si>
  <si>
    <t>Muswellbrook to Werris Creek</t>
  </si>
  <si>
    <t>RIC03_188</t>
  </si>
  <si>
    <t>200/TR/261110/296</t>
  </si>
  <si>
    <t>SC 09 01</t>
  </si>
  <si>
    <t>SDS19</t>
  </si>
  <si>
    <t>ETM-01-01, ETM-01-04</t>
  </si>
  <si>
    <t>3, 5.5.2.2</t>
  </si>
  <si>
    <t>AS 1085.20</t>
  </si>
  <si>
    <t>Accept structural fill material with a percentage passing 75 micrometer seive of up to 33% (up from 30% specified in RCP01) in accordance with Geotechnical Consultants recommendation (RCP 01 Clause 8)</t>
  </si>
  <si>
    <t>RIC02/142</t>
  </si>
  <si>
    <t>RIC04/252</t>
  </si>
  <si>
    <t>To permit all ballast suppliers to waive electrical conductivity test on new ballast supplied for track construction and maintenance (re Ballast Specification ETA-04-01.</t>
  </si>
  <si>
    <t>Kinalung</t>
  </si>
  <si>
    <t xml:space="preserve">To allow for the use of OSD1250 optical fibre modems on the Sandgate Grade Separation. Temporary waiver while the equipment passes through the type approval process. </t>
  </si>
  <si>
    <t>John Aitken, US&amp;S</t>
  </si>
  <si>
    <t>EW/TC/0006</t>
  </si>
  <si>
    <t>HV/TC/0007</t>
  </si>
  <si>
    <t>5.3.5</t>
  </si>
  <si>
    <t>Eaton Powerware 9130 Series UPS is to be used on Ulan and Upper Hunter Lines. At present ARTC is using the Eaton Powerware UPS system network wide.</t>
  </si>
  <si>
    <t>Widening of point lock slide notch to allow lock to be caorsely adjusted for plunger to enter lock</t>
  </si>
  <si>
    <t>Nicolas Jaramillo</t>
  </si>
  <si>
    <t>Total Active Waivers:</t>
  </si>
  <si>
    <t>EST-20-02 Draft</t>
  </si>
  <si>
    <t>TES02</t>
  </si>
  <si>
    <t>TDS01
ETD-02-01</t>
  </si>
  <si>
    <t>Newdell Junction</t>
  </si>
  <si>
    <t>Ulan / Muswellbrook to Gulgong</t>
  </si>
  <si>
    <t>Malcolm Burlin, Moorlarben Coal Operations Pty Ltd</t>
  </si>
  <si>
    <t>Extend recertification period for RIC28 Perform Ultrasonic Testing for 6 months (further to original 12 month extension in waiver 800/120505/002)</t>
  </si>
  <si>
    <t>800/TR/010706/030</t>
  </si>
  <si>
    <t>100/TR/030706/031</t>
  </si>
  <si>
    <t>500/SG/040110/196</t>
  </si>
  <si>
    <t>500/SG/040110/197</t>
  </si>
  <si>
    <t>200/SG/101209/190</t>
  </si>
  <si>
    <t>RS = Rolling Stock</t>
  </si>
  <si>
    <t>Allow reduction in minimum depth of cover below rail from 1.6m to 0.76m for third party stormwater pipe</t>
  </si>
  <si>
    <t>NSW West</t>
  </si>
  <si>
    <t>St Heliers</t>
  </si>
  <si>
    <t>SDS 04</t>
  </si>
  <si>
    <t>4.2.3</t>
  </si>
  <si>
    <t>Permit the installation of minimum 170mm thick transoms in 2 of the Truss spans - this will reduce the minimum clearance to the Kinematic envelope to 144mm.</t>
  </si>
  <si>
    <t>Matthew Barrett</t>
  </si>
  <si>
    <t>Yarrawa Passing Loop</t>
  </si>
  <si>
    <t>5.2.1</t>
  </si>
  <si>
    <t>At Yarrawa regarding new down distant signal. Down distant signal post may not be located in proposed position of 314.425km due to an existing culvert, and added complications from an adjacent buried concrete pipe. Following attached risk assessment we propose that the down distant signal is to be positioned at 314.423km; approximately 4m from the existing insulated track circuit joint.</t>
  </si>
  <si>
    <t>East West &amp; CRN</t>
  </si>
  <si>
    <t>Parkes</t>
  </si>
  <si>
    <t>SCP 20</t>
  </si>
  <si>
    <t>Allow installation of non-standard level crossing on the non-operational section of the Barraba line</t>
  </si>
  <si>
    <t>Allow two (2) new level crossings Henty to Rand</t>
  </si>
  <si>
    <t>150/SG/270707/063</t>
  </si>
  <si>
    <t>300/SG/220208/093</t>
  </si>
  <si>
    <t>RTS 3602</t>
  </si>
  <si>
    <t>300/SG/230311/269</t>
  </si>
  <si>
    <t>Siemens S700V in-bearer point machine with Spherolocks are to be installed on several PRE manufactured turnouts throughout the Moolarben Coal Operations Loop (432.105km) including all turnouts at the main line connection. 55A, 55B &amp; 56 Turnouts.</t>
  </si>
  <si>
    <t>Allow a trial of the D'Stressen equipment to enable it's accuracy to be checked against a Verse or similar measuring system - particularly on track with 1 in 4 steel sleepers in it. Depending on the results, D'Stressen may then be type approved for more general use. Approval condition: Project Manager to submit testing plan to Manager Standards, for his approval prior to commencement of field work.</t>
  </si>
  <si>
    <t>Ron Hampson</t>
  </si>
  <si>
    <t>PP-166</t>
  </si>
  <si>
    <t>850/TR/171209/257</t>
  </si>
  <si>
    <t>200/BS/010306/008(a)</t>
  </si>
  <si>
    <t>Matakana and Kinalung</t>
  </si>
  <si>
    <t>Level Crossing Boom Barrier will be installed 1.5 metres from the edge of the road. As per ARTC Standard ESC-03-01 Centre Line of Boom Barrier foundation shall be at a minimum of 2.5 metres from the edge of the sealed pavement. Refer to section 2.12 extract from ARTC Standard attached. As per RailCorp Standard this dimension could be at an absolute minimum of 1450mm where physical obstructions exist. Refer to RailCorp drawing attached. At Sawtell RTA are proposing to have wider lanes to permit large vehicles to stay within their lane and to reduce the effect of a squeeze point for cyclists and pedestrian crossing level crossing and hence RTA could not comply with ARTC Standards. Also there is a water main running adjacent to the road which is also an impediment to have enough clearance from the edge of the road to centreline of the boom barrier.</t>
  </si>
  <si>
    <t>200/SG/100309/142</t>
  </si>
  <si>
    <t>Allow temporary use of Castell KS20 key switches to provide a simple and efficient method to changeover point control circuits between existing safe working systems and the ATMS system, during ATMS system integration testing within the ATMS territory, as recommended in the ATMS Proof of Concept Field Trials Risk Assessment review 1.2a - 11 May 2010</t>
  </si>
  <si>
    <t>Mario Czornyj, Ansaldo STS</t>
  </si>
  <si>
    <t>SMS 15 Clause 1.1.4 - Increase maintenance latitudes from 1 week or 4% to 12 days for all signalling equipment listed in services schedules</t>
  </si>
  <si>
    <t>Resistance for BX cable insulation</t>
  </si>
  <si>
    <t>Start Date</t>
  </si>
  <si>
    <t>400/TR/080807/109</t>
  </si>
  <si>
    <t xml:space="preserve">TEP 04 </t>
  </si>
  <si>
    <t>150/TR/060508/173</t>
  </si>
  <si>
    <t>700/SG/080207/024</t>
  </si>
  <si>
    <t>Middle Hunter (235.070 - 196.000km)</t>
  </si>
  <si>
    <t>ETC-01-03, TMS 07</t>
  </si>
  <si>
    <t>8.1, 4</t>
  </si>
  <si>
    <t>100/TR/280308/164</t>
  </si>
  <si>
    <t>Angelo Martucci/Phillip Noreika, SIA</t>
  </si>
  <si>
    <t>CoP Section 1</t>
  </si>
  <si>
    <t>Table 1.1B</t>
  </si>
  <si>
    <t>=</t>
  </si>
  <si>
    <t xml:space="preserve">Corridor </t>
  </si>
  <si>
    <t>EW - East West</t>
  </si>
  <si>
    <t>Tim Calver</t>
  </si>
  <si>
    <t>12 months from individual's expiry date</t>
  </si>
  <si>
    <t>Approval Date</t>
  </si>
  <si>
    <t>No Longer Req'd</t>
  </si>
  <si>
    <t>300/TR/050407/095</t>
  </si>
  <si>
    <t>850/TR/200910/285</t>
  </si>
  <si>
    <t>Trevor Watkins (see waiver 850/TR/141009/244)</t>
  </si>
  <si>
    <t>Nicole Highfield</t>
  </si>
  <si>
    <t xml:space="preserve">Westinghouse 140mm 12 volt Subsidiary LED signals (TR3-xCFB301B) used for Marker lights is not on the Type Approval list. This will be for Red and Yellow Subsidiary LED signal heads. </t>
  </si>
  <si>
    <t>Interim approval for commissioning 1 Vossloh Points Motor at Paterson. Type approval is being progressed and these pilot installation will provide details for completion of engineering instructions for use of the equipment.</t>
  </si>
  <si>
    <t>Leeville</t>
  </si>
  <si>
    <t>Transfield Services have been approached to arrange for the measurement of the section of the track due to failure of AK Car to measure 102.3km to 103.4km of the ACB track from Dry Creek to Crystal Brook.</t>
  </si>
  <si>
    <t>Jim Entesari</t>
  </si>
  <si>
    <t>Antiene - Muswellbrook / Drayton Junction</t>
  </si>
  <si>
    <t>Ashok Rajan, SIA</t>
  </si>
  <si>
    <t>Tottenham</t>
  </si>
  <si>
    <t>BSS01
ACoP</t>
  </si>
  <si>
    <t>2
V7.3</t>
  </si>
  <si>
    <t xml:space="preserve">Kooragang </t>
  </si>
  <si>
    <t>4.4.7.1 &amp; 4.9</t>
  </si>
  <si>
    <t>150/SG/140910/243</t>
  </si>
  <si>
    <t>200/SG/310310/209</t>
  </si>
  <si>
    <t>Scott Croker</t>
  </si>
  <si>
    <t>Craven</t>
  </si>
  <si>
    <t>Tim Rose SKM</t>
  </si>
  <si>
    <t>To adopt A-COP Fault Management Procedures in lieu of NSW-BOC Fault Management Procedures</t>
  </si>
  <si>
    <t>700_TR_140510_276.pdf</t>
  </si>
  <si>
    <t>To use a combined Points Set Indicator/Mechanical Points Indicator as a means of communicating the condition of the Points and FPL prior to the introduction of the issue of ARTC Signalling Standard ESD-08-01 that covers this type of device. Controls: Modification of ARTC Standards and the safe working rules. Advertisement of the proposed combined MPI/PSI by way of a Safe Notice.</t>
  </si>
  <si>
    <t>Ben Ryan SIA</t>
  </si>
  <si>
    <t xml:space="preserve">To allow use of existing stock of 3.43m GIJ's </t>
  </si>
  <si>
    <t>Permit new welds to be installed closer to existing welds than the 4m mandated in the standards but only under those conditions listed below (refer to waiver form for conditions).</t>
  </si>
  <si>
    <t>Currently in Use</t>
  </si>
  <si>
    <t>Murobbo - Athol</t>
  </si>
  <si>
    <t>6.4 Table 3</t>
  </si>
  <si>
    <t>200/SG/231008/132</t>
  </si>
  <si>
    <t>North Coast Kyarran</t>
  </si>
  <si>
    <t>100/SG/070708/113</t>
  </si>
  <si>
    <t>Main South / Campbelltown - Tahmoor</t>
  </si>
  <si>
    <t>800/SG/141209/191</t>
  </si>
  <si>
    <t>Mike Green</t>
  </si>
  <si>
    <t>Trial to determine the suitability of the Concrete tie remediation product CTR-100 for concrete bearer repairs at 403A point turnout (192.139km) in Maitland</t>
  </si>
  <si>
    <t>800/SG/200510/221</t>
  </si>
  <si>
    <t>800/SG/200510/222</t>
  </si>
  <si>
    <t>800/SG/200510/223</t>
  </si>
  <si>
    <t>Dragos Ivanut, Ansaldo STS</t>
  </si>
  <si>
    <t>900/SG/230207/026</t>
  </si>
  <si>
    <t>Extension of time for Mag Particle Testing (MPT) of critical cross girder end connection and lattice truss splices. CTN 03/03 For WI truss bridge</t>
  </si>
  <si>
    <t>John Gifford</t>
  </si>
  <si>
    <t>A simple example would be, say, for the next (first) waiver which is track grinding to start on the 2nd February 2005 in the Hunter Valley, the number would be….</t>
  </si>
  <si>
    <t>ARTC05/001</t>
  </si>
  <si>
    <t>Active</t>
  </si>
  <si>
    <t>David Rogers
02/07/2008</t>
  </si>
  <si>
    <t>200/BS/160905/003</t>
  </si>
  <si>
    <t>700/TR/240409/229</t>
  </si>
  <si>
    <t>700/TR/301006/051</t>
  </si>
  <si>
    <t>800/TR/011106/052</t>
  </si>
  <si>
    <t>800/TR/011106/053</t>
  </si>
  <si>
    <t>200/SG/200409/157</t>
  </si>
  <si>
    <t>150/SG/170310/207</t>
  </si>
  <si>
    <t>Cootamundra</t>
  </si>
  <si>
    <t>Werris Creek</t>
  </si>
  <si>
    <t>Matakana</t>
  </si>
  <si>
    <t>Sandgate</t>
  </si>
  <si>
    <t>To use a combined Point Set Indicator/Mechanical Point Indicator as a means of communicating the condition of the points and FPL prior to the introduction of the issue of ARTC Signalling standard ESD-08-01 that covers this type of device.</t>
  </si>
  <si>
    <t>Waiver is sought for non-compliance with ARTC cable spec ESA-02-01 for two runs of 2c power cable between Antiene Power Hut, MK3 Location and MK75 Location.
US&amp;S are unable to procure this cable in time to meet construction schedule and wish to run a cable to QR specification instead. Please refer to the attached specification for details of the cable construction. The cable has PVC inner sheath followed by a nylon termite resistant jacket. This particular cable has also had a double outer PVC sheath applied to provide Orange colour. Thus the cable construction closely approaches the requirement of the ARTC specification. The cable will run in PVC Conduit to provide extra protection. The installers have been advised to take extra care during cable pulling to ensure that the outer PVC sheath is not damaged.</t>
  </si>
  <si>
    <t>SDS 25</t>
  </si>
  <si>
    <t>Sheet A64 part 2/3</t>
  </si>
  <si>
    <t>Chris Gormlie</t>
  </si>
  <si>
    <t>It is required to install a new Microlok II cardfile in Goobang Relay Room as part of the ASTS design improvement efforts. We seek and engineering waiver as the arrangement for installation of this new rack will result in 625mm clearance between the Microlok rack and relay frame against the specified clearance of 900mm in SCP 20 (Clause 2.1). However, this space is adequate to access the relays from the relay frame.</t>
  </si>
  <si>
    <t>Nellai Somasundaram, Ansaldo STS</t>
  </si>
  <si>
    <t xml:space="preserve">Allow use of Store 170 - Power supply for DC track circuits with battery backup pending completion of New Equipment Approval. Units to be used in accordance with existing signalling circuit configuration. </t>
  </si>
  <si>
    <t>Border Loop to Telarah, Botany Bay, Macarthur to Albury</t>
  </si>
  <si>
    <t xml:space="preserve">Provide temporary dual generator supplies for the new 162 location NCIG rail facility in lieu of council mains. Arrangement required as Energy Australia are unable to supply council mains to supply 162 location in time for the commencement of testing (2 Nov 009) and for commissioning (17/18 Nov 09). Temporary arrangements will consist of a portable generator as mains supply and fixed signalling back up generator as emergency supply. </t>
  </si>
  <si>
    <t>200/SG/180108/088</t>
  </si>
  <si>
    <t>200/SG/200409/156</t>
  </si>
  <si>
    <t>Section 4</t>
  </si>
  <si>
    <t>AS4292</t>
  </si>
  <si>
    <t>2.7.2</t>
  </si>
  <si>
    <t>Main South - Moss Vale, Stockinbingal, Harden, Junee, Cootamundra</t>
  </si>
  <si>
    <t>600/AD/040407/009</t>
  </si>
  <si>
    <t>300/TR/140108/158</t>
  </si>
  <si>
    <t>100/TR/100209/213</t>
  </si>
  <si>
    <t>700/SG/120209/138</t>
  </si>
  <si>
    <t>700/TR/160209/214</t>
  </si>
  <si>
    <t>Tallarook - Seymour</t>
  </si>
  <si>
    <t>400.14.9 (b)</t>
  </si>
  <si>
    <t>ETA-04-01 Clause 4 - Waiver to change testing frequency for ballast from 555 Quarry to every 20,000 tonnes for all criteria other than grading (which is to remain at 5,000 tonnes).
555 Quarry has a long history of providing high quality ballast. An initial test is specified after 300 tonnes in line with the Specification.</t>
  </si>
  <si>
    <t>600/TR/271106/062</t>
  </si>
  <si>
    <t>700/TR/241006/049</t>
  </si>
  <si>
    <t>500/SG/271006/017</t>
  </si>
  <si>
    <t>The Rail Regulators in NSW and Victoria and S Australia have noted the new Standard EST-20-02 Signals Staff Competency Assessment. The roll out of the process for all signals staff requires work by individuals and resources to assess. These are limited. Those with current NSW Competency Certificates have been previously assessed as competent. These certificates are due to expire on 30/06/2010. This is to extend the validity of all of the staff listed from AANCSA/Ansaldo with a valid to date of 31/05/2010 or 30/06/2010. These will be deemed as valid until 20/08/2010.</t>
  </si>
  <si>
    <t>Use battery charger SLX-678 Intelligent Charger as a replacement for existing RZ 42 battery chargers.</t>
  </si>
  <si>
    <t>Vic Samson</t>
  </si>
  <si>
    <t>300/SG/011107/077</t>
  </si>
  <si>
    <t>PP-117</t>
  </si>
  <si>
    <t>DIRN NSW (incl Hunter Valley)</t>
  </si>
  <si>
    <t xml:space="preserve">TEP 14 </t>
  </si>
  <si>
    <t xml:space="preserve">Existing sleeper condition does not meet minimum requirements to be effective for at least 28 days (TMS 06) </t>
  </si>
  <si>
    <t>Worked Example</t>
  </si>
  <si>
    <t xml:space="preserve">EWAF = </t>
  </si>
  <si>
    <t>6.1 &amp; 6.3.4</t>
  </si>
  <si>
    <t>Alexander Samayoa SIA</t>
  </si>
  <si>
    <t>including Albury to Tottenham</t>
  </si>
  <si>
    <t>2.2.2</t>
  </si>
  <si>
    <t>600/TR/061206/066</t>
  </si>
  <si>
    <t>400/TR/070406/027</t>
  </si>
  <si>
    <t>AS 5100</t>
  </si>
  <si>
    <t>300/TR/230805/009</t>
  </si>
  <si>
    <t>800/TR/240805/010</t>
  </si>
  <si>
    <t>400/TR/140905/011</t>
  </si>
  <si>
    <t>North East Line</t>
  </si>
  <si>
    <t>Line /  Location</t>
  </si>
  <si>
    <t>North West</t>
  </si>
  <si>
    <t>Wagga Loops are classified of similar Standard to main lines and must be tested by AK Car every 8 months. Previous AK Car programmes didn't comply with the testing frequency requirement of Loops. Loops were tested every 12 months. This waiver is to be valid till the Loops testing frequency is every 8 months</t>
  </si>
  <si>
    <t>200/TR/151107/142</t>
  </si>
  <si>
    <t>Moemedi Goitsemang</t>
  </si>
  <si>
    <t>Neil Sheedy</t>
  </si>
  <si>
    <t>200/SG/291009/183</t>
  </si>
  <si>
    <t>New GE32 signal is being provided at 58.275km on the Down Main (right hand mount) for Up moves from Glenlee towards Macarthur on the Up Main, Down Main, and SSFL at Glenlee SSFL junction. Signal sighting has been undertaken and sighting forms approved based bottom red aspect 4800mm above rail level. The signal includes a shunt, running turnout, Theatre Route Indicator, and Junction Route Indicator (for 62 points at Macarthur). Despite ARTC agreement to combination of Turn Out Repeater and Main Line Route Indicator as detiled in RFI reference C20301 RFI-070, positioning Signals/Indicators in accordance with ARTC specifications results in a signal post height of 6820mm. Invensys have undertaken structural assessment of the standard post required in section 4.2 of SPS 11 which indicates significant deflection for a post of this height. As a result we propose enlarged signal post as detailed in the attached design 1751-041 Rev 2.0.</t>
  </si>
  <si>
    <t>Victoria Snook, Invensys Rail</t>
  </si>
  <si>
    <t>Table 3 section 6.4: For curves with radius &lt; 400m and track class 1, 2 with 2-10mgt, replace with "Concrete sleepers preferred, steel sleepers may only be used with a 1 in 2 or in-face steel sleeper tie pattern". Delete the * note immediately below table.</t>
  </si>
  <si>
    <t>150/SG/220808/117</t>
  </si>
  <si>
    <t>200/SG/061008/124</t>
  </si>
  <si>
    <t>Network Wide</t>
  </si>
  <si>
    <t>BS = Bridges and Structures</t>
  </si>
  <si>
    <t>XX = day</t>
  </si>
  <si>
    <t>YY = month</t>
  </si>
  <si>
    <t>ZZ = Year</t>
  </si>
  <si>
    <t xml:space="preserve">Dungog </t>
  </si>
  <si>
    <t>300/TR/200907/130</t>
  </si>
  <si>
    <t>500/TR/020508/171</t>
  </si>
  <si>
    <t>500/TR/060209/211</t>
  </si>
  <si>
    <t>Tamworth</t>
  </si>
  <si>
    <t>TDS11 Section 5 specifies formation to be lowered to achieve ballast depth under turnout bearers. Waiver requests change in level to be run out in ballast to maintain integrity of formation.</t>
  </si>
  <si>
    <t>Patrick Gray</t>
  </si>
  <si>
    <t>ARTC05/005</t>
  </si>
  <si>
    <t>400/SG/100706/008</t>
  </si>
  <si>
    <t>100/TR/110706/033</t>
  </si>
  <si>
    <t>Broken Hill</t>
  </si>
  <si>
    <t>ETG-17-01</t>
  </si>
  <si>
    <t>700/TR/150607/101</t>
  </si>
  <si>
    <t>600/TR/150607/102</t>
  </si>
  <si>
    <t>100/TR/180607/103</t>
  </si>
  <si>
    <t>1.1.3</t>
  </si>
  <si>
    <t>500/BS/190607/018</t>
  </si>
  <si>
    <t>Active Waivers</t>
  </si>
  <si>
    <t>Expired Waivers</t>
  </si>
  <si>
    <t>SC 07 01</t>
  </si>
  <si>
    <t>Reduce the specified depth of ballast for HD concrete track on the North South Corridor and Parkes to Broken Hill and Parkes to Cootamundra on the East West Corridor down to 150mm, as required for specific locations viz: These locations fall into two main categories. Fixed points (such as approaches to transom decked bridges, major level crossings, turnouts, etc) and locations where overhead clearance is limited. This waiver is for certain specific locations and is not general or for plain open track. Approval conditions: Proposed controls must be applied.</t>
  </si>
  <si>
    <t>The Rail Regulators in NSW and Victoria and South Australia have not yet endorsed the new Standard EST-20-02 Signals Staff Competency Assessment. An interim Engineering Instruction is in force in NSW. Need to establish a transition process for the continuance of the process in NSW and the introduction of the process in Victoria and South Australia. Refer to proposed controls for details of extensions to validity for competency certificates.</t>
  </si>
  <si>
    <t>100/TR/070207/080</t>
  </si>
  <si>
    <t>200/TR/020608/177</t>
  </si>
  <si>
    <t>200/TR/020608/178</t>
  </si>
  <si>
    <t>200/TR/020608/179</t>
  </si>
  <si>
    <t>The stranding of the galvanised steel provided is 7/19/0.3mm. The larger size is to ensure we don't exceed the maximum conductor resistance value in Clause 8.1 of SPS 49. Measured values of CR achieved are below the 28 + 1.5 ohm/km i.e. CR: 25.6 to 26.0 ohm/km@20C. Condition: To be cancelled following intended review of standard.</t>
  </si>
  <si>
    <t>200/SG/130309/145</t>
  </si>
  <si>
    <t>Diagram SP522</t>
  </si>
  <si>
    <t>The Rail Regulators in NSW and Victoria and S Australia have noted the new Standard EST-20-02 Signals Staff Competency Assessment. The roll out of the process for all signals staff requires work by individuals and resources to assess. These are limited. Those with current NSW Competency Certificates have been previously assessed as competent. These certificates are due to expire on 30/06/2010. This is to extend the validity of all of the staff listed from Downer EDI Works with a valid to date of 30/06/2010 to be deemed as valid until 01/08/2010.</t>
  </si>
  <si>
    <t>1. Signage to be added at entrance to sidings
2. Two track circuit timers to be altered</t>
  </si>
  <si>
    <t>Marko Barchet, Teksol</t>
  </si>
  <si>
    <t>Andrew Muscal</t>
  </si>
  <si>
    <t xml:space="preserve">Main South  </t>
  </si>
  <si>
    <t>Ken Driver</t>
  </si>
  <si>
    <t>700/BS/230306/009</t>
  </si>
  <si>
    <t>Until further notice</t>
  </si>
  <si>
    <t>700/SG/130207/025</t>
  </si>
  <si>
    <t>500/SG/050407/038</t>
  </si>
  <si>
    <t>Main South - TCC projects</t>
  </si>
  <si>
    <t>Matt Walker</t>
  </si>
  <si>
    <t>East-West</t>
  </si>
  <si>
    <t>200/TR/230306/026</t>
  </si>
  <si>
    <t>outlining  Corridor, Discipline, Start Date, Network (Lease or CRN) and brief description of waiver required</t>
  </si>
  <si>
    <t>700/TR/300706/036</t>
  </si>
  <si>
    <t>150/TR/190109/205</t>
  </si>
  <si>
    <t>150/TR/190109/206</t>
  </si>
  <si>
    <t>150/TR/190109/207</t>
  </si>
  <si>
    <t>ESA-11-01</t>
  </si>
  <si>
    <t>Daryl Stewart/John Gifford</t>
  </si>
  <si>
    <t>Install a tailored WTSA on broad gauge track from Victorian Border to Albury station. No previous WTSA existed and the "non standard" track is light tonnage but passenger trains. Normal WOLOs and track inspections to apply. Tailored WTSA to apply based on monitoring rail creep and alignment creep.</t>
  </si>
  <si>
    <t>SDS00</t>
  </si>
  <si>
    <t>Outer Harbour</t>
  </si>
  <si>
    <t>Taree</t>
  </si>
  <si>
    <t>Birkenhead Diversion</t>
  </si>
  <si>
    <t>North-South</t>
  </si>
  <si>
    <t>Specific locations</t>
  </si>
  <si>
    <t>Main North &amp; Coal</t>
  </si>
  <si>
    <t>850/SG/250309/153</t>
  </si>
  <si>
    <t>RIC03/163</t>
  </si>
  <si>
    <t>Addition to current standard turnout. Some concrete bearer turnouts manufactured by VAE already have blade rollers. This is a trial of retrofitted rollers to an existing turnout. Papers attached showing detail. Initial trial period at Mt Lofty and Coombe.</t>
  </si>
  <si>
    <t>700/TR/160904/001</t>
  </si>
  <si>
    <t>John Cowie 01/12/2006</t>
  </si>
  <si>
    <t>800/TR/220607/106</t>
  </si>
  <si>
    <t>900/SG/040707/058</t>
  </si>
  <si>
    <t>James Murray, Ansaldo STS Network Control Systems Alliance</t>
  </si>
  <si>
    <t>Two existing Country Energy power poles at 445.265km need to be relocated.  This involves moving the overhead electricity line which currently crosses the corridor at a substandard angle of approximately 23.5 degrees. The angle can be increased to 30 degrees but will still not comply with PYS 02 clause 4.3 which states a requirement of 45 degrees.</t>
  </si>
  <si>
    <t>Julian Sharp, TEJV</t>
  </si>
  <si>
    <t>600/TR/041109/248</t>
  </si>
  <si>
    <t>To permit modifications to broad gauge, field face of Up side Pandrol plates to facilitate clearance to transom holding down bolts on the two river spans of the wrought iron transom top bridge at 648.487km</t>
  </si>
  <si>
    <t>150/SG/190510/216</t>
  </si>
  <si>
    <t>Tim Calver 
31/05/2006</t>
  </si>
  <si>
    <t>500/SG/010606/006</t>
  </si>
  <si>
    <t>Main Coal</t>
  </si>
  <si>
    <t>300/BS/170108/025</t>
  </si>
  <si>
    <t>Never submitted or approved</t>
  </si>
  <si>
    <t>Chris Puslednik</t>
  </si>
  <si>
    <t>Nana Glen</t>
  </si>
  <si>
    <t>100/TR/181108/195</t>
  </si>
  <si>
    <t xml:space="preserve">
5</t>
  </si>
  <si>
    <t>700/TR/021205/021</t>
  </si>
  <si>
    <t>700/TR/131207/153</t>
  </si>
  <si>
    <t>Melbourne to Sydney</t>
  </si>
  <si>
    <t>Main South Line</t>
  </si>
  <si>
    <t>ETC-00-01
ARTC CoP</t>
  </si>
  <si>
    <t>500/TR/200709/233</t>
  </si>
  <si>
    <t>To temporarily approve the installation of the Enatel RW512u 12v 35A wallmount rectifiers for the Power Supply for the TCC Signalling Works subject to type approval being granted following in service trials. These are being offered as a replacement to the Trisan 12v 40A Power Supply that is currently approved for use in NSW. The Trison 12v 40A Power Supply units currently have a long lead time which would delay the commissioning at Stockinbingal on the 19th March 2007 and future TCC projects. The Enatel Rectifiers are readily available and are suitable for the task.</t>
  </si>
  <si>
    <t>R Vaughan, SIA</t>
  </si>
  <si>
    <t>HVI track circuits will not be immediately installed on newly motorised turnouts - existing DC track circuits will initially remain. HVI track circuits have a very long lead time and will not be available until after the planned commissioning . When the equipment becomes available, the DC track circuits will be changed to HVI circuits.</t>
  </si>
  <si>
    <t>To allow standard conductor resistance = 3.39 ohms/km which is within Australian Standard range. Conductor resistance called for by customer = 3 ohms/km.</t>
  </si>
  <si>
    <t>850/TR/260709/234</t>
  </si>
  <si>
    <t>Bogan Gate to Tottenham</t>
  </si>
  <si>
    <t>Dubbo to Coonamble</t>
  </si>
  <si>
    <t>NS/TC/0002</t>
  </si>
  <si>
    <t>Waiver for the type approval for installation of 10 (5 on each track) of PRE 300mm travel AS60kg rail expansion switches with 1:20 canted rails and raised UIC33 checkrails in accordance with British Standards - following trial installation of 2 expansion switches as per waiver 700/TR/311007/139. It is proposed that the switches be placed at 150-200 metres apart to effectively manage longitudinal rail movement that will be taken up in a mine subsidence area for Xstrata Coal's longwall (LW25) which is planned to progress under the main lines starting October 2008 and finishing approximately January 2009. The switches will be left in place after the LW until subsidence ceases. See waiver for controls.</t>
  </si>
  <si>
    <t>700/TR/060309/219</t>
  </si>
  <si>
    <t>CoP Section 7</t>
  </si>
  <si>
    <t>Clause 1 and 2</t>
  </si>
  <si>
    <t>Main South Junee - Albury</t>
  </si>
  <si>
    <t>John Furness 18/05/2009</t>
  </si>
  <si>
    <t>Class 1 track as detailed on TEJV contract drawings has been constructed with incorrect sleeper spacing. TDS 11 indicates a nominal sleeper spacing of 600mm for Class 1 track. Tamrookum new crossing loop has been constructed with a nominal sleeper spacing of 667mm. Due to the quality of the new construction, sleepers, ballast, capping and earthworks TEJV request acceptance of the nominal 667mm spacing.</t>
  </si>
  <si>
    <t>200/SG/200309/150</t>
  </si>
  <si>
    <t>Minimbah to Whittingham</t>
  </si>
  <si>
    <t>RIC03_185</t>
  </si>
  <si>
    <t>150/SG/231209/194</t>
  </si>
  <si>
    <t>200/SG/171210/259</t>
  </si>
  <si>
    <t>800/TR/110310/266</t>
  </si>
  <si>
    <t>Dry Creek to Outer Harbour</t>
  </si>
  <si>
    <t>Graeme Robinson GHD</t>
  </si>
  <si>
    <t>Closed</t>
  </si>
  <si>
    <t>Minimbah</t>
  </si>
  <si>
    <t>Main South / Tahmoor</t>
  </si>
  <si>
    <t>TCS 04</t>
  </si>
  <si>
    <t>Report signal faults/failures/incidents on the same incident form as that used to report closeout details for TCR's and not PP166F-01 when entering defect details into WMS</t>
  </si>
  <si>
    <t>400.14.9</t>
  </si>
  <si>
    <t>200/SG/231008/131</t>
  </si>
  <si>
    <t>Barry Walding</t>
  </si>
  <si>
    <t>300/SG/020708/110</t>
  </si>
  <si>
    <t>200/SG/020708/111</t>
  </si>
  <si>
    <t>300/TR/061107/140</t>
  </si>
  <si>
    <t>700/TR/060705/005</t>
  </si>
  <si>
    <t>Allow re-pressed derailment damaged steel sleepers to remain in track. These were used to replace life expired timber sleepers in the Country West Region. This waiver applies only to steel sleepers previously installed. Any further re-pressed sleepers must be dealt with in accord with waiver RIC 04/219.</t>
  </si>
  <si>
    <t>RIC04_216</t>
  </si>
  <si>
    <t>Allow configuration involving reduced ballast on Grafton Viaduct</t>
  </si>
  <si>
    <t>200/SG/310510/218</t>
  </si>
  <si>
    <t>Janette Aitken, Olex</t>
  </si>
  <si>
    <t>300/TR/050706/032</t>
  </si>
  <si>
    <t>800/BS/060706/012</t>
  </si>
  <si>
    <t>Main North / Newdell Junction</t>
  </si>
  <si>
    <t>Main North
Minimbah Bank Range Road</t>
  </si>
  <si>
    <t xml:space="preserve">Awaiting Submission or Require Approval </t>
  </si>
  <si>
    <t>Require Action (Renewal or Close-out)</t>
  </si>
  <si>
    <t>Chris Gormlie, Ansaldo STS</t>
  </si>
  <si>
    <t>Nominate overlap requirements for the passing lanes on Victorian North East line where there is no enforcement of train braking. For low speed or conditional aspect cleared signals overlap is 100m, for normal speed signalled approaching trains overlap is 200m and where speed greater than 100kph for freight and 120kph for passenger trains overlap is increased to 300m. Where gradient of section is greater than 1 in 100 falling then overlap distance shall be increased by 100m.</t>
  </si>
  <si>
    <t>100/SG/300410/212</t>
  </si>
  <si>
    <t>Waiver renewal 300/TR/030209/209</t>
  </si>
  <si>
    <t>TBA - pending revision of Standard</t>
  </si>
  <si>
    <t>300/TR/090606/029</t>
  </si>
  <si>
    <t>Brian Smith, US&amp;S</t>
  </si>
  <si>
    <t>700/TR/300806/041</t>
  </si>
  <si>
    <t>150/TR/190309/222</t>
  </si>
  <si>
    <t>850/TR/080110/259</t>
  </si>
  <si>
    <t>Hunter Valley &amp; North Coast</t>
  </si>
  <si>
    <t>ETG-17-01 Clause 4.2 requires 1600mm cover from rail level for communications conduits, (AS4799 Clause 6.3.1 requires 1200mm cover). A permanent waiver is requested to permit cover to the Optical Fibre conduit to be reduced to 1156mm to avoid the need to renew or disturb the OFC when lowering tracck to improve clearances at South Road and Gypsum Street Bridges.</t>
  </si>
  <si>
    <t>700/BS/061107/023</t>
  </si>
  <si>
    <t>James Murray 
HV &amp; NC Signalling Alliance</t>
  </si>
  <si>
    <t>Jay Jayakumar</t>
  </si>
  <si>
    <t>600/SG/110311/268</t>
  </si>
  <si>
    <t>200/TR/150311/302</t>
  </si>
  <si>
    <t>To install used 60kg and 53kg rail on the North Coast Loops. The condenming wear in TEP 12 Appendix 1 be waived i.e. permitted to have Tangen Wear "A" &lt; 26mm and head loss below specified</t>
  </si>
  <si>
    <t>Bob Taylor</t>
  </si>
  <si>
    <t>Due to signal sighting issues, the level crossing track circuit across the road pavement needs to be extended to approximately 30 metres clear of the roadway on the western side of the crossing. This will cause some runaway ringing for west bound trains.</t>
  </si>
  <si>
    <t>200/SG/260407/044</t>
  </si>
  <si>
    <t>100/TR/270608/187</t>
  </si>
  <si>
    <t>300/TR/090310/264</t>
  </si>
  <si>
    <t>Christiaan Wessels, Ansaldo STS</t>
  </si>
  <si>
    <t>06/02/009</t>
  </si>
  <si>
    <t>100/TR/250507/099</t>
  </si>
  <si>
    <t>300/SG/161007/075</t>
  </si>
  <si>
    <t>200/TR/091106/060</t>
  </si>
  <si>
    <t>400/TR/030807/115</t>
  </si>
  <si>
    <t>200/TR/030807/116</t>
  </si>
  <si>
    <t>200/SG/051107/078</t>
  </si>
  <si>
    <t>Allow low usage lines to be exempted from Welded Track Stability Analysis</t>
  </si>
  <si>
    <t>A waiver is sought to allow for the installation of Cellvisor Remote Monitoring System CV3000 at Queanbeyan to provide reporting function for Uninterruptible Power Supply unit to maintenance technicians. It is understood that these types of Cellvisor Remote Monitoring systems are currently in use on ARTC network, although type approval for this device cannot be determined.</t>
  </si>
  <si>
    <t>Brett Hillcoat</t>
  </si>
  <si>
    <t>TDS08</t>
  </si>
  <si>
    <t>TDS11
TES06</t>
  </si>
  <si>
    <t xml:space="preserve">7.1
</t>
  </si>
  <si>
    <t>ETA-04-01</t>
  </si>
  <si>
    <t>ETM-01-01</t>
  </si>
  <si>
    <t>TMS08, TMS09, TPS05</t>
  </si>
  <si>
    <t>200/SG/300908/122</t>
  </si>
  <si>
    <t>500/SG/300908/123</t>
  </si>
  <si>
    <t>300/SG/270808/119</t>
  </si>
  <si>
    <t>150/SG/270808/120</t>
  </si>
  <si>
    <t>To permit new welds to be installed closer then 4m but not less than 2.2m to existing welds, when using minium 4m closure rails under maintenance activities only. See waiver form for Controls.</t>
  </si>
  <si>
    <t>Matthew Walker</t>
  </si>
  <si>
    <t>150/SG/060209/137</t>
  </si>
  <si>
    <t>SA/WA and Vic</t>
  </si>
  <si>
    <t>7.2.7</t>
  </si>
  <si>
    <t>2, 3
3, 5</t>
  </si>
  <si>
    <t>5.4.2</t>
  </si>
  <si>
    <t>The use of 4.0m track centres for the proposed Newdell Junction Upgrade as per civil design drawings contrary to 4.5m requirement in ETI-07-02. The purpose of this waiver is to make use of the existing 4.0m crossover that is on-site, purchased as part of the previous Sandgate Flyover supply agreement, and to utilise the existing civil design. This crossover was purchased and assembled on site prior to the introduction of the Engineering Instruction that incrased the minimum track centres for new construction works to 4.5m.</t>
  </si>
  <si>
    <t>James Chan</t>
  </si>
  <si>
    <t>North Coast / Kendall</t>
  </si>
  <si>
    <t>Table 3</t>
  </si>
  <si>
    <t>Kinalung, Matakana, Yarrabandi</t>
  </si>
  <si>
    <t>SPS 16, ESM-06-01</t>
  </si>
  <si>
    <t>Murulla</t>
  </si>
  <si>
    <t>To allow for recycled capping material PM 2/20 to be used for PRExy Project subject to continuous monitoring and any subsequent material not falling outside the attached actual test limits.</t>
  </si>
  <si>
    <t>Standard Classification of Lines</t>
  </si>
  <si>
    <t>WRAC.013</t>
  </si>
  <si>
    <t>Rolling Stock Waivers Summary</t>
  </si>
  <si>
    <t>700/SG/241209/195</t>
  </si>
  <si>
    <t>Main South
Douglas Park</t>
  </si>
  <si>
    <t>Allow installation of non-standard private level crossing on the non-operational section of the Main North line at Exmouth</t>
  </si>
  <si>
    <t>VRIOG
08-08-10-066</t>
  </si>
  <si>
    <t>Main North Minimbah Bank Golden Hwy</t>
  </si>
  <si>
    <t>2.3.2.1</t>
  </si>
  <si>
    <t>700/SG/121109/185</t>
  </si>
  <si>
    <t xml:space="preserve">To defer the submission of "As Built" or "In Service" signal drawings including Circuit Books, Cable Plans, Bonding Plans, Locking Tables and Locking Diagrams for the following SIA projects; TD01 Stage 4, TD01 Stage 5, DP01, BS01, TD02. Drawings will be booked into DMS upon completion of TD02 including final in service drawings and all stage work, that being the in service drawings upon completion of each project. </t>
  </si>
  <si>
    <t>Greg Iro, SIA</t>
  </si>
  <si>
    <t>200/SG/190309/149</t>
  </si>
  <si>
    <t>Robert Schweiger SIA</t>
  </si>
  <si>
    <t>Corridor Aerial Crossing angle slightly greater than 45 degress and 132kV conductors over existing 33kV conductors.</t>
  </si>
  <si>
    <t>Michael Gill, Energy Australia</t>
  </si>
  <si>
    <t>Allow less than absolute minimum design radius</t>
  </si>
  <si>
    <t>WRAC.030</t>
  </si>
  <si>
    <t xml:space="preserve">                             </t>
  </si>
  <si>
    <t>300/SG/030308/097</t>
  </si>
  <si>
    <t>200/SG/030708/112</t>
  </si>
  <si>
    <t>Michael Green</t>
  </si>
  <si>
    <t>150/TR/050608/181</t>
  </si>
  <si>
    <t>Main South / Macarthur to Marulan</t>
  </si>
  <si>
    <t>TEP 10; TMS 11</t>
  </si>
  <si>
    <t>Elders Loop and North Geelong - Gheringhap</t>
  </si>
  <si>
    <t>600/TR/150408/167</t>
  </si>
  <si>
    <t>300/SG/020209/136</t>
  </si>
  <si>
    <t>Appendix B</t>
  </si>
  <si>
    <t>Proposal to retrofit all high pressure sodium used for yard lighting with Twinarc high pressure sodium lamps as they have a much longer operating life. The waiver is requested to extend the current lamp scheduled change out time for 6 months to allow sufficient time for funding and procurement of the new lamps and the MST (life cycle changeout time) for these lamps be extended from 4 to 12 years.</t>
  </si>
  <si>
    <t>300/SG/171008/126</t>
  </si>
  <si>
    <t>Kyogle - Loadstone</t>
  </si>
  <si>
    <t>RIC03/189</t>
  </si>
  <si>
    <t>TCS 02</t>
  </si>
  <si>
    <t>900/TR/290508/176</t>
  </si>
  <si>
    <t>Greg Whelan</t>
  </si>
  <si>
    <t>ETG-10-01</t>
  </si>
  <si>
    <t>10.7.4</t>
  </si>
  <si>
    <t>150/SG/290710/238</t>
  </si>
  <si>
    <t>Antienne, Grasstree, Muswellbrook</t>
  </si>
  <si>
    <t>Interim approval for commissioning Vossloh Cogifer point machines at Antienne Muswellbrook section. Type approval is being progressed.</t>
  </si>
  <si>
    <t>150/TR/220909/239</t>
  </si>
  <si>
    <t>150/TR/220909/240</t>
  </si>
  <si>
    <t>150/TR/220909/241</t>
  </si>
  <si>
    <t>300/TR/160909/238</t>
  </si>
  <si>
    <t>Sec 3</t>
  </si>
  <si>
    <t>2.2.3</t>
  </si>
  <si>
    <t>700/SG/140208/091</t>
  </si>
  <si>
    <t>400/SG/140208/092</t>
  </si>
  <si>
    <t>Joppa Junction to Queanbeyan, The Rock to Albury (293.637, 579.075, 580.225km)</t>
  </si>
  <si>
    <t>EW/SG/0011</t>
  </si>
  <si>
    <t>Allow the use of existing guard rails that are not complying with standards pending completion of network wide bridge requirements review</t>
  </si>
  <si>
    <t>500/TR/210907/131</t>
  </si>
  <si>
    <t>Bill Blackmore, SIA</t>
  </si>
  <si>
    <t>Construct new overbridge grade separation of Range Road Level Crossing with vertical clearance of 5.45m instead of Plate F requirement of 7.1m as stated in Section 7 of the ARTC CoP. Vertical clearance of 5.45m will enable future use of AAR Plate E outline wagons for coal.</t>
  </si>
  <si>
    <t>TCS 01, TCS 02, TDS 11, ETC-01-01, ETC-04-01, ETC-08-01, ETC-10-01, ETC-16-01, TMP 06, TMP14, TMP17</t>
  </si>
  <si>
    <t>200/SG/220210/202</t>
  </si>
  <si>
    <t>200/SG/180806/010</t>
  </si>
  <si>
    <t>Main South</t>
  </si>
  <si>
    <t>700/TR/300505/002</t>
  </si>
  <si>
    <t>700/SG/190407/042</t>
  </si>
  <si>
    <t>Main &amp; Coal</t>
  </si>
  <si>
    <t>Allow us of non-standard catchpoints in AWB sidings Bogan Gate, Wyalong &amp; Stockinbingal</t>
  </si>
  <si>
    <t>RIC04/226</t>
  </si>
  <si>
    <t>800/SG/140307/033</t>
  </si>
  <si>
    <t>200/TR/030807/114</t>
  </si>
  <si>
    <t>All lines</t>
  </si>
  <si>
    <t>Clause 2</t>
  </si>
  <si>
    <t>Allow use of ACQ Treated Bridge Transoms at Oakhampton 119.17 km (319 transoms) and 199.45 km (145 transoms)</t>
  </si>
  <si>
    <t>Junee to Albury</t>
  </si>
  <si>
    <t>23/12/2010
20/1/2011 Alteration</t>
  </si>
  <si>
    <t>Katrina Li</t>
  </si>
  <si>
    <t>SDS02</t>
  </si>
  <si>
    <t>ESI-06-02</t>
  </si>
  <si>
    <t>Section 2, Section 4</t>
  </si>
  <si>
    <t>200/SG/211008/130</t>
  </si>
  <si>
    <t>Christiaan Wessels Ansald STS</t>
  </si>
  <si>
    <t>ETI-07-02; BDS 12</t>
  </si>
  <si>
    <t>700/TR/231110/295</t>
  </si>
  <si>
    <t>150/SG/250111/260</t>
  </si>
  <si>
    <t>200/TR/270111/298</t>
  </si>
  <si>
    <t>100/TR/280111/299</t>
  </si>
  <si>
    <t>150/TR/090211/300</t>
  </si>
  <si>
    <t>200/SG/110211/265</t>
  </si>
  <si>
    <t xml:space="preserve">Defer the development of as built drawings for the completed Donnybrook Crossing Loop, until the completion of the proposed passing lane at the same location. </t>
  </si>
  <si>
    <t>North Coast / Telarah (199km) to Wiangaree (847km)</t>
  </si>
  <si>
    <t>Nicolas Jaramillo, TEJV</t>
  </si>
  <si>
    <t xml:space="preserve">Permit maximum proportion of misshapen particles of 40% in this case only for ballast supplied from Kanmantoo Quarry for Bridgewater. The excess of Wet Attrition Value is endorsed. The order amount is limited, only for top-up purpose. Transfield will monitor the condition of ballast degradation. </t>
  </si>
  <si>
    <t>Allow fulll scale trial of retrofit of insulators to steel sleepers</t>
  </si>
  <si>
    <t>Douglas Park</t>
  </si>
  <si>
    <t>700/TR/261007/135</t>
  </si>
  <si>
    <t>TEP12</t>
  </si>
  <si>
    <t>C2009</t>
  </si>
  <si>
    <t>300/TR/261007/136</t>
  </si>
  <si>
    <t>300/TR/261007/137</t>
  </si>
  <si>
    <t>Malcolm Kerr</t>
  </si>
  <si>
    <t>John Stapleton</t>
  </si>
  <si>
    <t xml:space="preserve">Even though this system is somewhat complicated, if done properly it will aid traceability for all future waivers… </t>
  </si>
  <si>
    <t>150/SG/231109/186</t>
  </si>
  <si>
    <t>850/TR/121109/249</t>
  </si>
  <si>
    <t>200 = NSW - Hunter Valley</t>
  </si>
  <si>
    <t>300 = NSW - North Coast</t>
  </si>
  <si>
    <t>200/BS/160905/002</t>
  </si>
  <si>
    <t>700/SG/241006/019</t>
  </si>
  <si>
    <t>700/SG/301006/020</t>
  </si>
  <si>
    <t>700/SG/050307/027</t>
  </si>
  <si>
    <t xml:space="preserve">All  </t>
  </si>
  <si>
    <t>TEP 11</t>
  </si>
  <si>
    <t>ARTC05/006</t>
  </si>
  <si>
    <t>Allow installation of a specially designed diamond layout due to the track geometry in the vicinity of the diamond, pending new equipment approval of this type of diamond.</t>
  </si>
  <si>
    <t>Main South - Bundanoon and Wingello</t>
  </si>
  <si>
    <t>800/SG/050407/039</t>
  </si>
  <si>
    <t>850/SG/081210/257</t>
  </si>
  <si>
    <t>700/SG/280208/095</t>
  </si>
  <si>
    <t>Cootmundra to Parkes</t>
  </si>
  <si>
    <t>TMP 06, TMP 14, TMP 17</t>
  </si>
  <si>
    <t>Various</t>
  </si>
  <si>
    <t>400/TR/021106/054</t>
  </si>
  <si>
    <t>400/TR/031106/055</t>
  </si>
  <si>
    <t>400/TR/031106/056</t>
  </si>
  <si>
    <t>200/SG/180108/086</t>
  </si>
  <si>
    <t>200/SG/180108/087</t>
  </si>
  <si>
    <t>1.6.2.7</t>
  </si>
  <si>
    <t>Vic Western line / Manor to Gheringhap</t>
  </si>
  <si>
    <t xml:space="preserve">To allow battery cupboard to be locked only and not sealed as required in the Standard SMP 33, Clause 2 (m). </t>
  </si>
  <si>
    <t>300/SG/240708/115</t>
  </si>
  <si>
    <t>700/TR/090806/037</t>
  </si>
  <si>
    <t>100/TR/110806/038</t>
  </si>
  <si>
    <t>700/SG/070307/031</t>
  </si>
  <si>
    <t>Christiaan Wessels, HV &amp; NC Signalling Alliance</t>
  </si>
  <si>
    <t>Signalling location case to be mounted direct to concrete base without 300mm up stand. Bottom of door is &gt;200mm above bottom of floor. Location base to be above 1 in 100 year flood level.</t>
  </si>
  <si>
    <t>Andrew Cardiff, Westinghouse Rail Systems Australia</t>
  </si>
  <si>
    <t>TDS 05
TCS 10</t>
  </si>
  <si>
    <t>800/BS/240409/027</t>
  </si>
  <si>
    <t>EW/SG/0004</t>
  </si>
  <si>
    <t>HV - Hunter Valley</t>
  </si>
  <si>
    <t>NS - North South</t>
  </si>
  <si>
    <t>CRN - NSW CRN</t>
  </si>
  <si>
    <t xml:space="preserve">Waiver number : </t>
  </si>
  <si>
    <t>ALL - More than one or all Corridors</t>
  </si>
  <si>
    <t>Discipline</t>
  </si>
  <si>
    <t>SG - Signalling</t>
  </si>
  <si>
    <t>EL - Electrical</t>
  </si>
  <si>
    <t>TC - Track and Civil (including Structures)</t>
  </si>
  <si>
    <t>RS - Rolling Stock</t>
  </si>
  <si>
    <t>PE - Plant and Equipment</t>
  </si>
  <si>
    <t>CO - Communications</t>
  </si>
  <si>
    <t xml:space="preserve">Number </t>
  </si>
  <si>
    <t>David Harding</t>
  </si>
  <si>
    <t>Closed Waivers</t>
  </si>
  <si>
    <t>Not Approved Waivers</t>
  </si>
  <si>
    <t>600/SG/290910/246</t>
  </si>
  <si>
    <t>Temporary waiver to allow clearance of 2150mm to the signal mast TLK8 at chainage 90.010km. Waiver valid until April 2009. The signal TLK8 will be removed as part of the Passing Lane 4 work. This renewal is required as the commissioning date for PL04 has been rescheduled from November 2008.</t>
  </si>
  <si>
    <t>Roy Watson, SIA</t>
  </si>
  <si>
    <t>200/SG/240309/152</t>
  </si>
  <si>
    <t xml:space="preserve">To place New MK25 Signal (288.298km) at Muswellbrook 2100mm from the loop line and 1750mm from the siding. MK25 Signal, protecting 57 crossover is to be placed between the Loop line and the Coal siding. Track centres are insufficient to allow 3m distance from running face to centre of signal  without affecting structure gauge of coal siding. Distance between loop and coal siding at installation site is 3.85m. </t>
  </si>
  <si>
    <t>Craig Doorey</t>
  </si>
  <si>
    <t>Whittingham</t>
  </si>
  <si>
    <t>ESI-07-02</t>
  </si>
  <si>
    <t>tba</t>
  </si>
  <si>
    <t>Various - Bowenfels to Orange, Orange to Goobang Junction</t>
  </si>
  <si>
    <t>TEP 13; TMS 11; TEP 04; TES 02; TEP 14; ETI-01-05</t>
  </si>
  <si>
    <t>sect. 3; sect. 5; sect. 2; sect. 6 defect no. 10; sect. 2; All of 1 pg. instruction</t>
  </si>
  <si>
    <t>Stephen Angelucci</t>
  </si>
  <si>
    <t>Tim Lyons, GHD</t>
  </si>
  <si>
    <t>400/BS/010106/007</t>
  </si>
  <si>
    <t>500/TR/131205/022</t>
  </si>
  <si>
    <t>Main South - Picton area</t>
  </si>
  <si>
    <t>TPS02</t>
  </si>
  <si>
    <t>150/SG/261109/187</t>
  </si>
  <si>
    <t>Main South
Wodonga</t>
  </si>
  <si>
    <t>SDS 17</t>
  </si>
  <si>
    <t>17.3.2</t>
  </si>
  <si>
    <t>North South and East West</t>
  </si>
  <si>
    <t>Melbourne to Acacia Ridge and Cootamundra to Parkes to Broken Hill</t>
  </si>
  <si>
    <t>TCS 02
ARTC CoP</t>
  </si>
  <si>
    <t>7
4.1</t>
  </si>
  <si>
    <t>Bob Taylor/Matthew Hart</t>
  </si>
  <si>
    <t>There are several hundred culverts that are blocked more than 20% and regularly get re-blocked because of inadequate headwalls or because the inverts are too low and they collect silt after every flow. The response time of 28 days is not practicable. This waiver is to allow a listing on the fault database when &gt; 30% blocked, reinspect or repair within 90 days. If the culvert is greater than 900mm diameter (or equivalent) repair within 28 days when greater than 50% blocked. Undertake unscheduled inspections of the track during high intensity rain events along with unscheduled inspections following public advice of flooding or potential washaway locations.</t>
  </si>
  <si>
    <t>David Dowd</t>
  </si>
  <si>
    <t>Keith</t>
  </si>
  <si>
    <t>ESC-04-01</t>
  </si>
  <si>
    <t>2.4.2</t>
  </si>
  <si>
    <t>300/SG/190509/161</t>
  </si>
  <si>
    <t>Increase the time between the inspection of active level crossing inspection installations, by signal engineers, by a factor of 2 from SMP 36 Section 1, page 7 and SMP 45 Section 2 (d). Waiver required until Standards are updated.</t>
  </si>
  <si>
    <t>200/SG/220408/103</t>
  </si>
  <si>
    <t>Melbourne to Sydney - TCC projects</t>
  </si>
  <si>
    <t>Stockinbingal to Griffith</t>
  </si>
  <si>
    <t>Proposed to commission active level crossing with unsealed road approaches to align with commissioning of adjacent crossing loop extension until road approaches can be sealed approx 4-5 days after commissioning.</t>
  </si>
  <si>
    <t>Cootamundra West</t>
  </si>
  <si>
    <t>SDS 4</t>
  </si>
  <si>
    <t>Waiver Description</t>
  </si>
  <si>
    <t>200/SG/211010/250</t>
  </si>
  <si>
    <t>ETG-07-01</t>
  </si>
  <si>
    <t>RCP01
TDS12</t>
  </si>
  <si>
    <t xml:space="preserve">Section 10
</t>
  </si>
  <si>
    <t>TES01, TMP01, C2009, C2011</t>
  </si>
  <si>
    <t>ETA-02-01</t>
  </si>
  <si>
    <t>TDS13, TDS14, C2009, C2011</t>
  </si>
  <si>
    <t>TMP01, TDS13, TDS14</t>
  </si>
  <si>
    <t>TCS07</t>
  </si>
  <si>
    <t>LEP02</t>
  </si>
  <si>
    <t>TCS10</t>
  </si>
  <si>
    <t xml:space="preserve">Squat repairs to turnout rails and plan track using wire feed welding. </t>
  </si>
  <si>
    <t>NS/SG/0001</t>
  </si>
  <si>
    <t>700/SG/200910/245</t>
  </si>
  <si>
    <t>Main South / Somerton to Junee</t>
  </si>
  <si>
    <t>RCP 01</t>
  </si>
  <si>
    <t>Joppa Junction to Canberra</t>
  </si>
  <si>
    <t>850/SG/230309/151</t>
  </si>
  <si>
    <t>Kyarran</t>
  </si>
  <si>
    <t>ANTR418</t>
  </si>
  <si>
    <t>EST-20-02, EST-20-03</t>
  </si>
  <si>
    <t>700/TR/120309/220</t>
  </si>
  <si>
    <t>700/TR/020306/024</t>
  </si>
  <si>
    <t>200/TR/160306/025</t>
  </si>
  <si>
    <t>300/AD/210905/003</t>
  </si>
  <si>
    <t xml:space="preserve">Allow the re-pressing and use of derailment damaged steel sleepers  </t>
  </si>
  <si>
    <t xml:space="preserve">Allow reduced ballast depth minimum of generally 200mm below bottom of sleeper on the Grafton Viaduct between 969.577km and 696.627km. </t>
  </si>
  <si>
    <t>Compton Greaves Relays have been purchased for us on Muswellbrook Loop Extension works. From the design, to operate points, the design requires 12 volt QBCA1 relays. Referring to ARTC Type Approval Document 08-08-10-044, QBCA1 12 Volt Compton Greaves relays are not type approved. It is noted that QBCA1 50 Volt relays are type approved. The only type approved 12 volt QBCA1 relays are supplied by Westinghouse which have quoted a lead time of 16-18 weeks. Selectrix can supply the 12 volt relay within the time frame for project delivery.</t>
  </si>
  <si>
    <t>200/SG/151209/192</t>
  </si>
  <si>
    <t xml:space="preserve">Section 6.1.1 of PP-169 (Engineering Waiver Approval) states that each new waiver is to have an EWA (Engineering Waiver Approval) number. </t>
  </si>
  <si>
    <t>200/SG/260710/236</t>
  </si>
  <si>
    <t>850/SG/240709/168</t>
  </si>
  <si>
    <t>Require to place a demarcation fence from Bypass Tracks to Flyover construction area. Fence 1.8m high continuous and 2.5 from main track centreline. Waiver required from BDS 12.</t>
  </si>
  <si>
    <t>Mike Parsons</t>
  </si>
  <si>
    <t>100/TR/301106/065</t>
  </si>
  <si>
    <t>300/TR/101207/151</t>
  </si>
  <si>
    <t>300/TR/030308/163</t>
  </si>
  <si>
    <t>400/TR/290905/014</t>
  </si>
  <si>
    <t>700/SG/010507/046</t>
  </si>
  <si>
    <t>AS 1085.2</t>
  </si>
  <si>
    <t>150/SG/281010/251</t>
  </si>
  <si>
    <t>300/SG/081008/125</t>
  </si>
  <si>
    <t xml:space="preserve">The AK car measures rail wear and this makes the walking inspection of rail wear redundant </t>
  </si>
  <si>
    <t>Hassan Elaina 
for renewal</t>
  </si>
  <si>
    <t>PP166, TEP14</t>
  </si>
  <si>
    <t>BDS05</t>
  </si>
  <si>
    <t>Section 5</t>
  </si>
  <si>
    <t>An ascending number that increases with every new waiver (next positive integer for discipline type)</t>
  </si>
  <si>
    <t>Interim approval for commissioning Vossloh Cogifer point mechanism and detectors at Wollar. Type approval is being progressed and is expected shortly.</t>
  </si>
  <si>
    <t>AS1085.20</t>
  </si>
  <si>
    <t>150/TR/140907/126</t>
  </si>
  <si>
    <t>Somerton Loop</t>
  </si>
  <si>
    <t>Continue to allow full scale trial of retrofit of insulators to steel sleepers till concrete re-sleepering takes place within 1 year. Allow retrofit of insulators to 7.5mm steel sleepers. The sleepers are understrength to achieve their design life. The process of installation also lifts the steel sleeper by about 10mm.</t>
  </si>
  <si>
    <t>Reginald Bowd, Transfield Services</t>
  </si>
  <si>
    <t>100/TR/210808/191</t>
  </si>
  <si>
    <t>Additional category with description and responses identified as a supplement to Table 1a in Section 4 of TMS 06. Controls: location specific monitoring in accordance with Technical Instruction 2006-06 dated 09.08.2006</t>
  </si>
  <si>
    <t>Bruce McComas</t>
  </si>
  <si>
    <t>100/TR/120410/272</t>
  </si>
  <si>
    <t>Manager Standards</t>
  </si>
  <si>
    <t>Due to insufficient reliable survey pegs on curves (113 missing alignment pegs), tracks are to be considered non standard or special track until pegs are replaced</t>
  </si>
  <si>
    <t>800/TR/301105/020</t>
  </si>
  <si>
    <t>The maximum spacing of refuges is to be 20,000mm. The existing spacing is 25,000mm and 27,000mm respectively on the Burbong Bridge (311.987km). Allow refuges at the increased distances as the existing refuge supports are part of the existing structure and cannot be moved without major alterations to the bridge structure</t>
  </si>
  <si>
    <t>150/TR/230609/231</t>
  </si>
  <si>
    <t>700/SG/170209/139</t>
  </si>
  <si>
    <t>Allow retrofit of insulators to 7.5mm steel sleepers, throughout the track circuited area at Geurie between 432.5 and 436.5km. These steel sleepers are under strength to achieve their design life.</t>
  </si>
  <si>
    <t>700/TR/021110/289</t>
  </si>
  <si>
    <t>850/SG/031110/253</t>
  </si>
  <si>
    <t>To extend current 3 monthly detailed walking inspections on timber track to 12 monthly detailed walking inspections on full concrete track with elastic fastenings.(fastclip or e clip). North South Corridor is mainly concrete track. Concrete sleepers and elastic fastenings are significantly more reliable track structure than timber sleepers and fastenings.</t>
  </si>
  <si>
    <t>Melb-Syd
Donnybrook</t>
  </si>
  <si>
    <t>Sec 7</t>
  </si>
  <si>
    <t>Thomas Pentland (John Holland)</t>
  </si>
  <si>
    <t>Allow trialling of 6 Laser clad glued Insulated Joints</t>
  </si>
  <si>
    <t>700/RS/080610/003</t>
  </si>
  <si>
    <t>Mark Skanes (type approval)</t>
  </si>
  <si>
    <t>400/TR/190907/129</t>
  </si>
  <si>
    <t>Hunter Valley; North Coast</t>
  </si>
  <si>
    <t>General waiver to allow structural outline for rollingstock outlines C&amp;D (in lieu of structural outline for rollingstock outline F) when designing clearances to Signals between tracks (due to adjacent broad gauge tracks it is not possible to wrong side signals and gantries are cost prohibitive). Waiver valid until 2015 as it is currently envisaged that ATMS will be introduced by 2015 removing the requirement for line side signals or if outline F is introduced and clearance issues mitigated.</t>
  </si>
  <si>
    <t>19/10/2007
amendment 6/11</t>
  </si>
  <si>
    <t>Darren Mosman, ARTC HV Major Projects</t>
  </si>
  <si>
    <t>Line / 
Location</t>
  </si>
  <si>
    <t>ETC-10-01</t>
  </si>
  <si>
    <t xml:space="preserve">SDS 01 Clause 1.12.2.5 - To allow signals JE67 and JE69 at Junee to have a stagger of approximately 71m. The standard suggests that the stagger between signals on parallel tracks SHOULD not exceed 60m. JE69 is placed on rear of JE67 to provide greater flexibility of train operations at Junee station. </t>
  </si>
  <si>
    <t>TMS 11, TEP 04, TEP 13</t>
  </si>
  <si>
    <t>The Northern Alliance is conducting civil and earthworks design for the new crossing loop at Tamrookum (QLD) and the extended crossing loop at Greenbank (QLD). As part of the routine checks carried out as part of the design process, it was identified that several existing culverts at these locations did not provide adequate capacity for peak rainfall events in line with the guidelines provided by ARTC Engineering Practices Manual (interim) RTS 3433 Track Drainage - Design and Construction.</t>
  </si>
  <si>
    <t>200/AD/210905/004</t>
  </si>
  <si>
    <t>100/TR/090107/075</t>
  </si>
  <si>
    <t>300/TR/230707/110</t>
  </si>
  <si>
    <t>TDS 06</t>
  </si>
  <si>
    <t>Permit the installation of pre-tensioned concrete sleepers via 'Side Insertion method' during the summer period and specifically for the project works associated with CR31 and subject to finalising the project risk assessment and review of the SIA procedure 'Side Insertion Method' SIA-PPR-GL-CON-051. During the actual re-sleepering process any lateral displacement of the track, rails etc will be under the strict control of competent and qualified personnel and as such the controlled construction activities and circumstances are not to be considered for reporting purposes as a misalignment.</t>
  </si>
  <si>
    <t>The Rail Regulators in NSW and Victoria and S Australia have noted the new Standard EST-20-02 Signals Staff Competency Assessment. The roll out of the process for all signals staff requires work by individuals and resources to assess. These are limited. Those with current NSW Competency Certificates have been previously assessed as competent. These certificates are due to expire on 30/06/2010. This is to extend the validity of all of the staff listed from O'Donnell Griffin with a valid to date of 31/05/2010 or 30/06/2010. These will be deemed as valid until 16/08/2010.</t>
  </si>
  <si>
    <t>400/SG/200907/069</t>
  </si>
  <si>
    <t>100/TR/100707/108</t>
  </si>
  <si>
    <t>500/TR/110805/008</t>
  </si>
  <si>
    <t>200/SG/140507/048</t>
  </si>
  <si>
    <t>500/TR/011005/013</t>
  </si>
  <si>
    <t>Open</t>
  </si>
  <si>
    <t>200/BS/181105/006</t>
  </si>
  <si>
    <t>700/BS/1711005/005</t>
  </si>
  <si>
    <t>Supply of ballast from Callington Quarry. The LA value has been proposed to increase to max 28 from the current 25. To mitigate this an increase in the PSD has been developed.</t>
  </si>
  <si>
    <t>300/SG/190509/160</t>
  </si>
  <si>
    <t>600/SG/270207/028</t>
  </si>
  <si>
    <t>Anthony Godfrey</t>
  </si>
  <si>
    <t>300/TR/041006/044</t>
  </si>
  <si>
    <t>150/TR/101006/045</t>
  </si>
  <si>
    <t>800/RS/010707/002</t>
  </si>
  <si>
    <t>700/SG/130510/213</t>
  </si>
  <si>
    <t>400/TR/030807/113</t>
  </si>
  <si>
    <t>The priority 1, 2 and 3 faults relating to existing mud holes that do not currently have a temporary speed restriction applied, remain in track without speed restriction for 4 weeks.</t>
  </si>
  <si>
    <t>To permit insulated rail joints to be up to 5m (+/- 1m) past main line indicator and trailing point indicator for Kinalung loop extension (1064.566km to 1066.602km)</t>
  </si>
  <si>
    <t>700/SG/041007/071</t>
  </si>
  <si>
    <t>200/TR/080408/166</t>
  </si>
  <si>
    <t>ARTC Corridor</t>
  </si>
  <si>
    <t>Hunter Valley</t>
  </si>
  <si>
    <t>300/SG/230708/114</t>
  </si>
  <si>
    <t>Allow use of Steel Level Crossing in low usage situations (Branxton and Telarah)</t>
  </si>
  <si>
    <t xml:space="preserve">Use of the Weekly Return - Aluminothermic Welding / Adjustment RAP form as specified in the standard RAP 5391 Issue 1, Revision 1, and Dated 16 Jan 2009 to be deferred till the current stock of the printed forms are used. </t>
  </si>
  <si>
    <t>Arun Jogal</t>
  </si>
  <si>
    <t>Engineering Instruction ETI-01-01 states rails other than BHP or AIS are not to be reused on Main lines Class 1 or 1C. Approval is given for the Colville rail to be reused in loop extensions at specific locations on the North Coast as per attached list with speeds not exceeding 50kph, subject to mandatory testing requirements as described in ETE-01-01. Periodical ultrasonic testings to be carried out as per ETE-01-02 by Ultrasonic Rail Flaw detection vehicle at the stipulated intervals.</t>
  </si>
  <si>
    <t>Kandiah Nithiyananthan</t>
  </si>
  <si>
    <t>Permit new rail welds to be installed at not less than 2.2 metres from existing welds, and permit the use of rail closures of not less than 2.2 metres in length</t>
  </si>
  <si>
    <t>Geurie</t>
  </si>
  <si>
    <t xml:space="preserve">Interim approval for installation of Phoenix Train Control System at Mile End pending completion of type approval process. </t>
  </si>
  <si>
    <t>Permit use of EC5 computer based interlocking with Executive Software VPM-3 version 6.06 at Tottenham-Dynon and Dynon Port Rail Link projects pending finalisation of new equipment approval process.</t>
  </si>
  <si>
    <t>Paul Mersini, SIA</t>
  </si>
  <si>
    <t>TBA - to be corrected at next change out of the GIJs</t>
  </si>
  <si>
    <t>200/TR/290506/028</t>
  </si>
  <si>
    <t>Waiver to confirm that Network Rule ANTR418 does not require Yard Limit (YL) and End Yard Limit (EYL) boards to be fitted to the new auto signals in the vicinity of the crossovers and sidings at Bundanoon and Wingello. These crossovers and sidings will be released by Junee TCCS operator for local operation of associated ground frames.</t>
  </si>
  <si>
    <t>Awaiting</t>
  </si>
  <si>
    <t>Ben Chung</t>
  </si>
  <si>
    <t>Due to the absence of a junction weld kit currently on the market to weld UIC60 to AS53kg, welders are required to modify (rub) the moulds from AS60kg to AS53kg kits. There is currently no approved process for this. The difference between AS60kg and UIC60 rail is minimal so the AS60kg to AS53kg junction weld kit is best suited to be modified.</t>
  </si>
  <si>
    <t>On the new Murrumbidgee River Bridge at Wagga Wagga 519.445km, permit 900mm sleeper spacing (centre to centre) specifically at the 2 abutments where the new concrete structure with ballasted deck joins the existing SOTT's known as Viaducts 4 and 5</t>
  </si>
  <si>
    <t xml:space="preserve">                                                </t>
  </si>
  <si>
    <t>150/SG/170309/148</t>
  </si>
  <si>
    <t>North/South</t>
  </si>
  <si>
    <t>Mindaribba, Kerewong, Kilbride</t>
  </si>
  <si>
    <t xml:space="preserve">SMS 08 </t>
  </si>
  <si>
    <t>Henry Spurling</t>
  </si>
  <si>
    <t xml:space="preserve">Allow for an increase in latitude of the track recording car inpsection from 14 days to 1 month for the March 2011 run on Main South Up, Wagga area crossing loops and passing lanes and Albury platform road. </t>
  </si>
  <si>
    <t>During re-signalling works and prior to 60 kg/m rerailing, allow for the temporary installation of 2.5m GIJs (i.e. reduce the minimum distance between GIJ welds from 4m to 2.5m)</t>
  </si>
  <si>
    <t>Christian Rogers</t>
  </si>
  <si>
    <t>600/TR/011010/287</t>
  </si>
  <si>
    <t>ESN-06-01 - To allow positive start for level crossing GCP to be achieved by use of 100m additional DAX island track and 293m of positive start on main GCP. This meets the requirement of 377m calculate for positive start.</t>
  </si>
  <si>
    <t>NSW North West</t>
  </si>
  <si>
    <t>400/SG/120907/068</t>
  </si>
  <si>
    <t>Murray Bridge - Crystal Brook</t>
  </si>
  <si>
    <t>Werris Creek to Murulla</t>
  </si>
  <si>
    <t>ESM-07-02</t>
  </si>
  <si>
    <t>3.7 (d)</t>
  </si>
  <si>
    <t>Carry out Train shunt test instead of Fixed shunt test at relay end when recertifying track excluding tracks over points and level crossings for concrete resleepering works Werris Creek to Murulla. Testing as per ESM-07-02 section 2.3.</t>
  </si>
  <si>
    <t>Reduced approach locking distance from 450m to 360m (standard requires 600m). This applies during stagework until February 2008. Controls: Temporary speed limit of 70kphto retain current time of approach locking.</t>
  </si>
  <si>
    <t>Neil Powell</t>
  </si>
  <si>
    <t>NS/TC/0005</t>
  </si>
  <si>
    <t>Permission to install combined ARTC and RailCorp cable route by directional bore 2.5m from edge of rail, maintaining separation with individual cable pits</t>
  </si>
  <si>
    <t>Todd Hainsworth, RTA</t>
  </si>
  <si>
    <t>700/SG/020211/261</t>
  </si>
  <si>
    <t>700/SG/020211/262</t>
  </si>
  <si>
    <t>150/TR/090211/301</t>
  </si>
  <si>
    <t>200/SG/100211/263</t>
  </si>
  <si>
    <t>200/SG/100211/264</t>
  </si>
  <si>
    <t>800/SG/180211/266</t>
  </si>
  <si>
    <t>Extend the latitude of the 2 yearly locking test for the Islington signal box (due on 20/03/2007) by 3 months. The Islington signal box and lever frame will be permanently de-commissioned in June 2007 as part of the Train Control Consolidation project</t>
  </si>
  <si>
    <t>Mark Blaik</t>
  </si>
  <si>
    <t>SPS 16</t>
  </si>
  <si>
    <t>600/SG/310107/023</t>
  </si>
  <si>
    <t>TEP11</t>
  </si>
  <si>
    <t>TEP11
TMS11</t>
  </si>
  <si>
    <t>XDS02</t>
  </si>
  <si>
    <t>Allow Signalling Stencil Route Indicator manufactured by Aldridge Signals with smaller font and with additional dispersion lenses to be installed for trial at Dubbo with a view to New Equipment Approval. Original Stencils delivered from Aldridge were unreadable because of full letters of the stencils were not lit by the WRSA modules. Dubbo Stencil units to be inspected at factory before despatch to site. Units to be on trial for 3 months to check readability in all weather conditions and check for driver comments.</t>
  </si>
  <si>
    <t>200/SG/230507/050</t>
  </si>
  <si>
    <t>900/TR/220607/105</t>
  </si>
  <si>
    <t>PP122</t>
  </si>
  <si>
    <t>The Rail Regulators in NSW and Victoria and S Australia have noted the new Standard EST-20-02 Signals Staff Competency Assessment. The roll out of the process for all signals staff requires work by individuals and resources to assess. These are limited. Those with current NSW Competency Certificates have been previously assessed as competent. These certificates are due to expire on 30/06/2010. This is to extend the validity of all of the staff listed from Signal Support Services with a valid to date of 30/06/2010 to be deemed as valid until 01/08/2010.</t>
  </si>
  <si>
    <t xml:space="preserve">Allow rails with identified hydrogen from OneSteel fault with 60kg/m rail to remain in track under a specific testing regime until a decision is made as to their long term future.
If rails have been tested (see attached Testing and Classification Procedure) and found not to contain hydrogen then they are ok and no future special action is required - just normal Ultrasonic testing by Test Vehicle.
Rails with hydrogen defects, identified and classifed as per the attached procedure, may remain in track until they are removed or retested. </t>
  </si>
  <si>
    <t>It is necessary to use a particular tyhpe of LED signal with VHLC and EC5 CBI equipment. This type is the '-92' variant of the RM4 and TR3 series of LED signals manufactured by GE Lumination, and sold in Australia by Invensys Rail Group (formerly Westinghouse Rail Systems Australia). The RM4 series of LED signals is covered by ARTC type approval 08-08-10-021. This type approval covers a list of part no.s that does not cover the '-92' variant. The TR3 series of LED signals is not covered by any ARTC type approval. Predecessor type approvals exist for certain 110 V models of the TR3 series, but none have been identified for any 12 V variant.</t>
  </si>
  <si>
    <t>Alice Weatherford</t>
  </si>
  <si>
    <t>Temporary reduction in horizontal clearance at the Hume Freeway bridge piers during period of construction work to piers.</t>
  </si>
  <si>
    <t>Junee to Griffith, Joppa Jnct to Canberra &amp; Joppa Jnct to Albury</t>
  </si>
  <si>
    <t>TMP 17</t>
  </si>
  <si>
    <t>300/TR/021007/132</t>
  </si>
  <si>
    <t>Extend recertification period for 6 task classifications on the attached list (with the exception of RIC28 Perform Ultrasonic Testing) for an additional 6 months from the original 12 month extension as per waiver 800/AD/120505/002</t>
  </si>
  <si>
    <t>SMP 26, SMP 26, NSG220</t>
  </si>
  <si>
    <t>200/SG/190308/100</t>
  </si>
  <si>
    <t>850/SG/280409/158</t>
  </si>
  <si>
    <t>2005_03_SA_01</t>
  </si>
  <si>
    <t>150/SG/130410/210</t>
  </si>
  <si>
    <t>For testing head repair weld geometry, allow for 1.0mm max dip over 1 metre straightedge. Rail top surface must pass the P1 gauge. Verticial deviation in rail running surface (change in weld ramp angle) must not exceed 7 milliradians over 50mm base for a distance of 500mm either side of the weld. Grinding profile must follow existing rail curvature. This waiver only applies to head repairs carried out by Hardface on bent rail.</t>
  </si>
  <si>
    <t xml:space="preserve">To allow ballast depth of 250mm, which is in line with the ARTC Code of Practice, for all new works on Class 1 track or above (1XC, 1X, 1C and 1). Minimum 250mm of clean ballast. This waiver closes out 600/TR/310806/042 for North South Corridor. </t>
  </si>
  <si>
    <t>Reduction in track formation width at specific locations where the design construction footprint impinges on the adjacent free-holder property.  As per document SIA-PL4-RPT-GN-1000-D-02 - Passing Lane 3 &amp; 4 Reduced formation width (Vic chainage 63.200 to 70.200 and 83.100 to 90.100).</t>
  </si>
  <si>
    <t>Allow the reduction of the ballast crib depth by 50mm across full width of ballast for all new concrete sleepered track on all NSW leased track and Albury to Tottenham</t>
  </si>
  <si>
    <t>100/TR/040907/122</t>
  </si>
  <si>
    <t>Lines as per list in section 3.1 of waiver</t>
  </si>
  <si>
    <t>C 2009, C 2010, C 2011</t>
  </si>
  <si>
    <t>Type Approval 08-08-09-002 has been issued - waiver no longer required</t>
  </si>
  <si>
    <t>BDS 14</t>
  </si>
  <si>
    <t>300/BS/310510/030</t>
  </si>
  <si>
    <t>Geelong</t>
  </si>
  <si>
    <t>Termite barrier as per ESA-11-01 not to be used on signalling cables in the Rail Upgrade at Geelong Port Project</t>
  </si>
  <si>
    <t>Rolling Stock Outlines A, B, C, D, E, F (Figures 7.2 to 7.7) - reduce minimum above rail clearance from 80mm to 75mm, each side of and between wheels, to be consistent with ARTC NSW Standards.</t>
  </si>
  <si>
    <t>Ian Domleo</t>
  </si>
  <si>
    <t>RIC04_243</t>
  </si>
  <si>
    <t>HV/SG/0005</t>
  </si>
  <si>
    <t>Network wide</t>
  </si>
  <si>
    <t>Ted Johansen, Signal Support Services</t>
  </si>
  <si>
    <t>Kooragang Island</t>
  </si>
  <si>
    <t>4.2, 4.3</t>
  </si>
  <si>
    <t>SC 02 01</t>
  </si>
  <si>
    <t>4.2.4</t>
  </si>
  <si>
    <t>TMP 06
TMP 14
TMP 17</t>
  </si>
  <si>
    <t>400_TR_201006_047.pdf</t>
  </si>
  <si>
    <t>700/TR/290709/235</t>
  </si>
  <si>
    <t>Changes to Welded Track Stability Analysis (WTSA) field measurements, as detailed on attached Variation Statement. See waiver document for Variation Statement, Details of Justification, Guidelines for Implementation and Pro-forma Schedule for Determination of WTSA Measurement Locations.</t>
  </si>
  <si>
    <t>Stephen Dunshea, Wagga City Council</t>
  </si>
  <si>
    <t>500/TR/141207/154</t>
  </si>
  <si>
    <t xml:space="preserve">Nammoona (809.086 - 809.334 km and 810.570 - 810.890km) - Due to late arrrival of ARTC supplied turnout a temporary track slew is required to maintain line speeds for an approximate period of four months. To minimise ballast volume approval is given to reduce ballast depth to 200mm for the temporarily increased super elevation. The ballast depth will be brought inline with ARTC standards when the super elevation is corrected upon turnout installation. </t>
  </si>
  <si>
    <t>Clause 3.4 of BDS 06 stipulates that the minimum distance between the inside face of the ballast wall and track centreline is to be 1950mm (4500mm outer to outer deck). It is proposed to use low width, less heavy ballast top decks where distance between inside face of ballast wall and track centreline is 1595mm (3800mm outer to outer deck). The width has been reduced also to provide adequate seating on the existing abutments. See waiver for Controls.</t>
  </si>
  <si>
    <t>The use of Westermo TD36LV for Microlok Communication is not type approved by ARTC.</t>
  </si>
  <si>
    <t>Anurag Mahajan, Ansaldo STS</t>
  </si>
  <si>
    <t>Approval for recertification of rail vehicle detection (after 72 hour Cootamundra rail overbridge possession). This does not apply to rerailing activities. Track Block working for passage of 2 trains on each track circuit with speed limited to 30kph. Minimum of 4000 Tonnes of train movement before removal of track block working. CAN warning of 2 trains in Up direction for Level Crossings</t>
  </si>
  <si>
    <t>Portland / Hamilton</t>
  </si>
  <si>
    <t>4.1.1</t>
  </si>
  <si>
    <t>Additional 6 months (to a total of 18 months) from individual's expiry date</t>
  </si>
  <si>
    <t>400/TR/070408/165</t>
  </si>
  <si>
    <t>700 = NSW - South</t>
  </si>
  <si>
    <t>EWAF 200/TR/020205/001</t>
  </si>
  <si>
    <t>Glanville</t>
  </si>
  <si>
    <t>700/TR/260608/186</t>
  </si>
  <si>
    <t>700/SG/231007/076</t>
  </si>
  <si>
    <t>700/TR/311007/139</t>
  </si>
  <si>
    <t xml:space="preserve">Excavate 270mm deep below underside of turnout bearers and compact with plate compactor only to give correct ballast depth, due to possession time constraints no treatment will be carried out to the existing formation and no testing will be able to be carried out. Controls: Level control and recording of compactor passes only. </t>
  </si>
  <si>
    <t>Lochinvar to Branxton</t>
  </si>
  <si>
    <t>TMS 09, ETM-01-01</t>
  </si>
  <si>
    <t>Reduction in WTSA requirements for slow speed loops and refuges. C 2442, TS 0001 MP</t>
  </si>
  <si>
    <t>TMP 12, 13 and 14</t>
  </si>
  <si>
    <t>Existing signalling arrangements do not allow for simultaneous movements of trains on the NCIG arrival roads due to 168 points being located within the locking overlaps of approaching routes. In accordance with discussions held between ARTC, AbiGroup and ODG on 18/8/2010 it is proposed that the existing locking overlap of 168 points be removed from shunt routes 61(S)B, 61(S)C, 75(S)C and 75(S)D. These shunt routes finsih at signals 65 and 67. The proposed change is non-compliant to ARTC Signalling Standard SDS 04 Clause 4.13.2 which requires that a locking overlap be applied to 168 points by approaching shunt routes.</t>
  </si>
  <si>
    <t>David Payne, O'Donnell Griffin</t>
  </si>
  <si>
    <t>North South, East West</t>
  </si>
  <si>
    <t>700_TR_140510_275.pdf</t>
  </si>
  <si>
    <t>Kerewong</t>
  </si>
  <si>
    <t>PYS 02</t>
  </si>
  <si>
    <t>Continued use of Maintenance History cards that have been inherited from previous Infrastructure maintainers be authorised</t>
  </si>
  <si>
    <t>Gordon Hartland</t>
  </si>
  <si>
    <t>200/SG/101110/255</t>
  </si>
  <si>
    <t>SDS 18 covers protection at public level crossings. The proposal is for a failsafe warning device which is different from the normal active level crossing protection. The warning sign shows lights out when a train is approaching.</t>
  </si>
  <si>
    <t>Interim redesign of curve alignment to ensure track geometry and clearance safety required reduction in speed to 40km/hr, offsetting horizontal and superelevation transitions and ramp rate of 1 in 333. Speed limit of 40km/hr imposed. Ramp rate of 1 in 333 exceeds standrad - acceptable risk.</t>
  </si>
  <si>
    <t>Install a VAE 'SpheroLock' point drive and locking mechanism in place of an ARTC  approved "ClawLock' mechanism  to connect the point motor to the point blades and lock the blades closed against the stock rails. Trial installation at Kooragang Island pending assessment and system approval</t>
  </si>
  <si>
    <t>2.3.2.1 &amp; 2.3.1</t>
  </si>
  <si>
    <t>SCP17</t>
  </si>
  <si>
    <t>Benalla - Oaklands Line</t>
  </si>
  <si>
    <t>ESD-09-01</t>
  </si>
  <si>
    <t>Due to the restricted access to the council supply at the Broadford side of the paassing lane 03 at approximately 57km, the design proposes to remove the additional load for one extra point machine @ 70.244 on account of voltage drop. The calculated drop including the spare points machine is -13.9%.</t>
  </si>
  <si>
    <t>Vignesh Kannan 
SIA</t>
  </si>
  <si>
    <t>John Ogilvy, John Furness &amp; Mike van de Worp</t>
  </si>
  <si>
    <t>Overlap at signal 83/14 at Gheringhap (exiting train order working for broad gauge trains Ballarat to Geelong into CTC on broad gauge) to be 306m, not 500.</t>
  </si>
  <si>
    <t xml:space="preserve">Permit the installation of concrete sleepers on a face (continuous) during the summer period 1/12/10 to 31/03/2011 (amended to include also 1/11/11 to 31/03/12). Specifically this involves:
- Working outside several of the requirements in Section 8 of TMP 14 viz:
   - only allows 1 in 4 or 1 in 6 sleeper replacement
   - only allows 20mm lifts when tamping. This project will involve 2 lifts totalling 150mm.
   - stopping work if rail temperature reaches 38 degrees C. TMI-5003-OP-307 stops work at rail temperature of 50 degrees.
- Ignoring the reporting of minor temporary misalignments during construction. These would normally have to be reported under TEP 28. </t>
  </si>
  <si>
    <t>Interim approval for commissioning 1 Vossloh points motor at Ardglen. Type approval is being progressed and is expected shortly.</t>
  </si>
  <si>
    <t>Michael Cawley Ansaldo STS</t>
  </si>
  <si>
    <t>150/SG/190607/055</t>
  </si>
  <si>
    <t>150/BS/091110/032</t>
  </si>
  <si>
    <t>Ewen Henderson, TEJV</t>
  </si>
  <si>
    <t>800/TR/010906/039</t>
  </si>
  <si>
    <t xml:space="preserve">30/05/2007 Amendment 12/06/2007 </t>
  </si>
  <si>
    <t>Use local databases to print TrackStab Field Sheets - (these forms are not exactly the same as currently approved forms), until the track alignment and monument data on these forms is input into the TrackStab database.</t>
  </si>
  <si>
    <t>200/TR/180907/128</t>
  </si>
  <si>
    <t>600/TR/271106/064a</t>
  </si>
  <si>
    <t>Double track area's</t>
  </si>
  <si>
    <t>EDS 14 &amp; SDS 25</t>
  </si>
  <si>
    <t>14.5.3 &amp; 14.6.3</t>
  </si>
  <si>
    <t>Approval for trial only installation of British Standard NR60 type adjustable sliding switches with an enhancement of using AS 60kg rail at 2 locations one on Up Main 94.144km and one on Down Main 94.172km in conjunction with the use of Zero/Low toe load clips. Installation to assess effectiveness of switches and load clips in dissipating induced rail stresses in track due to thermal and subsidence effects.</t>
  </si>
  <si>
    <t>To adopt AMP (A-COP Standards) for track civil engineering configuration throughout the Oaklands line. This to note has slight variations in some section from the NSW-BOC standards stipulated in TMS 11, BDS 06 &amp; BDS 05.</t>
  </si>
  <si>
    <t>300/TR/300810/283</t>
  </si>
  <si>
    <t>Ardglen</t>
  </si>
  <si>
    <t>TDS 09</t>
  </si>
  <si>
    <t>TEP 13
TMS 11</t>
  </si>
  <si>
    <t>Allow track to be adjusted with neutral temperature up to 40 degrees Celsius during summer track closedowns in Hunter Valley.</t>
  </si>
  <si>
    <t>Write off all existing defects on Casino to Murwillumbah line. Respond only to any new defects that has a potential to impact on public safety</t>
  </si>
  <si>
    <t>Scott Jackson</t>
  </si>
  <si>
    <t>SMP 22</t>
  </si>
  <si>
    <t>Resetting of axle counter on one line drops out "FLANK" path stick of adjacent line of different axle counter. But this will restore any signal on the adjacent line, which are already cleared to "RED". This is a new requirement for ARTC and not clearly specified in ESI-06-02.</t>
  </si>
  <si>
    <t>ETE-09-02</t>
  </si>
  <si>
    <t>Richard Morrissey GHD</t>
  </si>
  <si>
    <t>900/SG/211008/128</t>
  </si>
  <si>
    <t>400/TR/090307/086</t>
  </si>
  <si>
    <t>900/TR/211107/147</t>
  </si>
  <si>
    <t>Allow reduction in base operating standards for track geometry and standing orders, specifically for tight gauge limits, on lightly trafficked (class 4&amp;5) lines. Reduction to be permanent and in line with NCOP.</t>
  </si>
  <si>
    <t>800/TR/030805/007</t>
  </si>
  <si>
    <t>Robert Taylor</t>
  </si>
  <si>
    <t>700/TR/220107/076</t>
  </si>
  <si>
    <t>Repton Tunnel</t>
  </si>
  <si>
    <t>Farley Underbridge</t>
  </si>
  <si>
    <t>BDS 03</t>
  </si>
  <si>
    <t>150/TR/010409/227</t>
  </si>
  <si>
    <t>11/01/2010
01/10/2010</t>
  </si>
  <si>
    <t>400/SG/200906/014</t>
  </si>
  <si>
    <t>Adelaide to Wolseley</t>
  </si>
  <si>
    <t>300/SG/101209/189</t>
  </si>
  <si>
    <t>Drawing 071000/006</t>
  </si>
  <si>
    <t>Table 1</t>
  </si>
  <si>
    <t>11.1.3.1</t>
  </si>
  <si>
    <t>Stockinbingal</t>
  </si>
  <si>
    <t>Muswellbrook (288.500km) - Modify existing tangential switch point clips to enable them to be fitted to the two Cogifer 18.5 swing nose crossings being installed on 2/3 May 2007. This will be a temporary measure while the turnout manufacturer designs, manufactures and seeks approval for a point clip suitable to these crossings. This will occur prior to commissioning the turnouts in late May. Commissioning may not now be complete until after the next major possession on 12 Mar 2008.</t>
  </si>
  <si>
    <t>850/SG/120810/242</t>
  </si>
  <si>
    <t xml:space="preserve">Interim approval for evaluation of inverter units in service as a pre-requisite for Equipment Approval. Service reliability and performance test results will be reviewed after 3 months and Equipment Approval assessment completed. </t>
  </si>
  <si>
    <t>North-South Corridor</t>
  </si>
  <si>
    <t>Trial of second generation laser welded stainless steel inserts glued insulated joints. Refer to attached memo dated 9 November 2006</t>
  </si>
  <si>
    <t>Main South / Tahmoor (93.850km)</t>
  </si>
  <si>
    <t>AK Car "U 1 Fault" TM74637. Track gauge listed at 34 and 32mm wide gauge.On investigation and measuring the Glanville Crossing (14km) on the Outer Harbour line gauge readings were found to be 30mm without loading. 5 metre section of bitumen road crossing is at 30mm (static) wide gauge. AN7's concrete sleepers are supporting, although a fastening is failing.  
See Waiver form for controls.</t>
  </si>
  <si>
    <t>500/TR/160508/175</t>
  </si>
  <si>
    <t>North South</t>
  </si>
  <si>
    <t>NSW South West</t>
  </si>
  <si>
    <t>NSW South / West</t>
  </si>
  <si>
    <t>300/TR/200309/223</t>
  </si>
  <si>
    <t>All Lines</t>
  </si>
  <si>
    <t>TEP 28</t>
  </si>
  <si>
    <t>200/SG/250908/121</t>
  </si>
  <si>
    <t>300/TR/140807/119</t>
  </si>
  <si>
    <t>To permit Michael Barr to conduct visual inspection, track monitoring, measure, record and analyse track parameters waiving the requirement of TDTB4101A and TDTB3901A as detailed in TEP 07 Clause 3. Michael has attended the course and has yet to complete his work practices (log book) and assessment. He has worked in the rail industry since Oct 1985.</t>
  </si>
  <si>
    <t>Change in grading of specified structural fill material to lime stabilised structural fill material. For Passing lanes 1 - 17. See attachment for further details on formation design.</t>
  </si>
  <si>
    <t>200/SG/180108/089</t>
  </si>
  <si>
    <t>150/SG/140308/099</t>
  </si>
  <si>
    <t>300/SG/090408/101</t>
  </si>
  <si>
    <t>Trial between Narromine and Peak Hill to install a double pole circuit breaker with a pole in each leg of the line battery circuit at both end of the staff section.</t>
  </si>
  <si>
    <t>Barry Forrest, Defence SA</t>
  </si>
  <si>
    <t>700/SG/041007/073</t>
  </si>
  <si>
    <t>Allow altered testing frequency of turnouts for the line from Werris Ck (exclusive) to Armidale.</t>
  </si>
  <si>
    <t>RIC04_227</t>
  </si>
  <si>
    <t>Joseph Louis, TEJV</t>
  </si>
  <si>
    <t>Bob Taylor 06/06/2006</t>
  </si>
  <si>
    <t>200/SG/191010/248</t>
  </si>
  <si>
    <t>200/SG/191010/249</t>
  </si>
  <si>
    <t>700/TR/110210/262</t>
  </si>
  <si>
    <t>200/SG/060309/141</t>
  </si>
  <si>
    <t>850/TR/050209/210</t>
  </si>
  <si>
    <t>RIC04_235</t>
  </si>
  <si>
    <t>Proven alternate route holding design (time based route holding) will be used on track circuits in Train Order Territory on point tracks as the point machines will be operated by push button on site.</t>
  </si>
  <si>
    <t>Dampier Field Siding Level Crossing is a manually controlled level crossing operated by Shunter push buttons. The level crossing is to be powered by local signalling supply with motor generator back up, no batteries, charger, monitor, test switch and PSI lights will be installed. No daily test will be conducted.</t>
  </si>
  <si>
    <t>John Furness</t>
  </si>
  <si>
    <t>150/SG/010409/154</t>
  </si>
  <si>
    <t>Bylong</t>
  </si>
  <si>
    <t>Dry Creek to Crystal Brook</t>
  </si>
  <si>
    <t xml:space="preserve">Section 5 </t>
  </si>
  <si>
    <t>The Rail Regulators in NSW and Victoria and S Australia have noted the new Standard EST-20-02 Signals Staff Competency Assessment. The roll out of the process for all signals staff requires work by individuals and resources to assess. These are limited. Those with current NSW Competency Certificates have been previously assessed as competent. These certificates are due to expire on 30/06/2010. This is to extend the validity of all of the staff listed from UTS Rail with a valid to date of 30/03/2010 to be deemed as valid until 20/08/2010.</t>
  </si>
  <si>
    <t xml:space="preserve">Maitland  </t>
  </si>
  <si>
    <t>TPS 06</t>
  </si>
  <si>
    <t xml:space="preserve">Trial of Norfast NIJ-720 series (NIJ-721) insulated joint including continual monitoring for life of trial. </t>
  </si>
  <si>
    <t>Richard Crooks</t>
  </si>
  <si>
    <t>300/TR/051207/150</t>
  </si>
  <si>
    <t>800/SG/280410/213</t>
  </si>
  <si>
    <t>850/SG/090109/134</t>
  </si>
  <si>
    <t>850/TR/090109/203</t>
  </si>
  <si>
    <t>VPI power supply common connected to earth. Single powers supply configuration only and must have 400K to earth. ELD to be operational and not fault. All cable and wiring insulation to be recently tested and to standard.</t>
  </si>
  <si>
    <t>Lionel Portela (United Group)</t>
  </si>
  <si>
    <t>800/SG/060606/007</t>
  </si>
  <si>
    <t>28/02/2006 and amendment 04/04/2006</t>
  </si>
  <si>
    <t>200/SG/030309/140</t>
  </si>
  <si>
    <t>Current Standard requires 7 days or 100,000 tons to pass before a speed restriction can be removed from areas that have had ballast distrubance.</t>
  </si>
  <si>
    <t>Use of temporary hired generator with large fuel tank as primarily electrical supply at Bylong Crossing Loop until permanent council supply is available. The emergency generator already installed will act as back-up supply should hired generator fail.</t>
  </si>
  <si>
    <t>Arie Mantel, AANCSA</t>
  </si>
  <si>
    <t>SC 03 01 Clause 3.3 - 7 x active level crossings - Birkenhead to Pelican Point (16 - 22.0km) - Allow only one gong per level crossing due to minimal pedestrian movements and closeness of residences on one side. This is result of stakeholder and community consultation.</t>
  </si>
  <si>
    <t>SPS 29, SPS 22, SPS 05</t>
  </si>
  <si>
    <t>B Hedley</t>
  </si>
  <si>
    <t>Status</t>
  </si>
  <si>
    <t>300/TR/020207/079</t>
  </si>
  <si>
    <t>500/TR/131009/243</t>
  </si>
  <si>
    <t>With reference to TEP 15 Section 1 NDT Testing of New Welds - delete words "within 2 weeks" and substitute "after weld has fully cooled (min 5 hours) and within 4 weeks". Waiver approved pending implementation of a consistent network standard.</t>
  </si>
  <si>
    <t>NSW Main South</t>
  </si>
  <si>
    <t>Telarah</t>
  </si>
  <si>
    <t>150/SG/301109/188</t>
  </si>
  <si>
    <t>8.10.2</t>
  </si>
  <si>
    <t>Corridor Code =</t>
  </si>
  <si>
    <t>Tottenham-Dynon</t>
  </si>
  <si>
    <t>850/AD/260609/013</t>
  </si>
  <si>
    <t>BDS04</t>
  </si>
  <si>
    <t>400/SG/270907/070</t>
  </si>
  <si>
    <t>800/TR/220906/043</t>
  </si>
  <si>
    <t>SDS 01 clause 1.6.2.7 requires the signal-in-rear to show a turnout repeater and a medium aspect if the signal-in-advance (junction signal) is showing a medium or caution turnout. At the project design review meeting, it was requested by the ARTC operations representative that, so to be consistent with the passing lanes/crossing loops in the north, that the turnout repeater not be provided.</t>
  </si>
  <si>
    <t>200/SG/110308/098</t>
  </si>
  <si>
    <t>ETA-04-01 Ballast Specification requires wet attrition value (WAV) of 6%. Preliminary test results for ballast from Penrice Quarry and Mineral returned a value of 10.6%. Section 6.8.2 states that WAV may exceed 6% if the aggregate crushing value is satisfied and the acceptance of the material requires approval from the General Manager IS&amp;P. Conditions apply.</t>
  </si>
  <si>
    <t>Ben Ryan, SIA</t>
  </si>
  <si>
    <t>850/TR/111209/255</t>
  </si>
  <si>
    <t>Revised base operating standards for track geometry on class 5 lines in North West</t>
  </si>
  <si>
    <t>RIC04_221</t>
  </si>
  <si>
    <t>700/TR/050907/123</t>
  </si>
  <si>
    <t>BDS12</t>
  </si>
  <si>
    <t>ETA-02-01, TPS03</t>
  </si>
  <si>
    <t>TDS 08</t>
  </si>
  <si>
    <t xml:space="preserve">To allow for a Transient Control filter/clamp rated at 10A for a 24V AC/DC supply (part number TC-10A 24) to be used to provide surge protection for the Kingfisher RTU installation at Maitland Signal Box. Waiver required pending formal equipment approval. </t>
  </si>
  <si>
    <t xml:space="preserve">Allow Passenger services including the XPT to operate under the traffic classification T2 of Table 1.1B (ARTC CoP Section 1) with Maximum Wagon Axle Load 19 tonnes at Maximum Speed 130 km/h on existing rail size of 47 kg. </t>
  </si>
  <si>
    <t>150/TR/270209/217</t>
  </si>
  <si>
    <t>800/AD/120505/002</t>
  </si>
  <si>
    <t>ALL NSW</t>
  </si>
  <si>
    <t>700/SG/030108/082</t>
  </si>
  <si>
    <t>700/SG/210108/083</t>
  </si>
  <si>
    <t>Hand signallers are required at Automatic Level Crossings to Introduce Pilot Staff Working under ARTC network rules - Pilot staff working, hand signallers section. The Crossings concerned will work independantly from the safe working systems using GCPs (Grade Crossing Predictors). Therefore a waiver is sought to introduce Pilot Staff Working without hand signallers at the Level Crossings.</t>
  </si>
  <si>
    <t>Carrs Peninsula Rd and Red Lane Level Crossings</t>
  </si>
  <si>
    <t>Broadmeadow</t>
  </si>
  <si>
    <t>TEP04, TER04</t>
  </si>
  <si>
    <t>LDS 01, SDS 17, BDS 10, BDS 11</t>
  </si>
  <si>
    <t>Adopt the ARTC CoP ballast shoulder profile width of 300 mm (Section 4.1.2) post concrete resleepering on the Broken Hill to Parkes corridor. This addresses construction phase as well as long term. Following construction phase, waiver 800/TR/010906/039 will cover long term operation of 300 mm shoulder.</t>
  </si>
  <si>
    <t>EW/SG/0012</t>
  </si>
  <si>
    <t>Anakie Rd Crossing, North Geelong</t>
  </si>
  <si>
    <t>ESD-03-01</t>
  </si>
  <si>
    <t xml:space="preserve">The 'red man' symbol will be absent from the pedestrian level crossing for a short period after its commissioning as the upgrade of this pedestrian crossing is part of a larger project. </t>
  </si>
  <si>
    <t>Defects report forms TER01, TER02 to be replaced with new defect form</t>
  </si>
  <si>
    <t>Philip Lim</t>
  </si>
  <si>
    <t>200/SG/210806/011</t>
  </si>
  <si>
    <t>200/SG/230806/012</t>
  </si>
  <si>
    <t>SPS 49 - To allow Stainless Steel Conductor resistance = 120 ohms/km</t>
  </si>
  <si>
    <t>C J Slater, Olex</t>
  </si>
  <si>
    <t>Dry Creek to Outer Harbour - Port River</t>
  </si>
  <si>
    <t>SMS 08
ANWT312</t>
  </si>
  <si>
    <t>Kinalung, Matakana</t>
  </si>
  <si>
    <t>300/SG/120509/159</t>
  </si>
  <si>
    <t>To allow new underbridge at Wagga Wagga (Red Hill Road) 525.922km on Main South to be constructed, commissioned and used with spans &gt;20m but without guard rails (bridge span is 21.5m)</t>
  </si>
  <si>
    <t>Waiver for installation of a steel track baulk above Myrtle Creek culvert and the strengthening of the brick arch culvert lining and installation of ground anchors to support the culvert base. The purpose of this installation is to effectively manage culvert movement that will be taken up in a mine subsidence area for Xstrata Coal's longwall (LW25) which is planned to progress between October 2008 and January 2009.</t>
  </si>
  <si>
    <t>200/SG/190808/116</t>
  </si>
  <si>
    <t>700/TR/040908/193</t>
  </si>
  <si>
    <t>700/TR/020107/071</t>
  </si>
  <si>
    <t>500/TR/310107/078</t>
  </si>
  <si>
    <t>800/AD/280207/008</t>
  </si>
  <si>
    <t>900/SG/310306/003</t>
  </si>
  <si>
    <t>500/TR/050508/172</t>
  </si>
  <si>
    <t>Ulan Line
Mangoola</t>
  </si>
  <si>
    <t>SPS 02, SPS 16, SMP 28</t>
  </si>
  <si>
    <t xml:space="preserve">Discipline Code = </t>
  </si>
  <si>
    <t xml:space="preserve">Start Date Code = </t>
  </si>
  <si>
    <t>150/TR/291009/245</t>
  </si>
  <si>
    <t>300/TR/070909/237</t>
  </si>
  <si>
    <t>850/SG/051110/254</t>
  </si>
  <si>
    <t>Extend approved species in MAT-02-01 to include Jarrah - Eucalyptus Marginata and Wandoo - Eucalyptus Wandoo</t>
  </si>
  <si>
    <t>Tim Calver 
06/12/2006</t>
  </si>
  <si>
    <t>200/SG/310709/169</t>
  </si>
  <si>
    <t>TES09</t>
  </si>
  <si>
    <t>LDS02</t>
  </si>
  <si>
    <t>TDS06
TDS09</t>
  </si>
  <si>
    <t xml:space="preserve">Section 3
</t>
  </si>
  <si>
    <t>5.1.3</t>
  </si>
  <si>
    <t>200/SG/120707/059</t>
  </si>
  <si>
    <t>150/TR/021208/196</t>
  </si>
  <si>
    <t>1500/BS/021208/026</t>
  </si>
  <si>
    <t>RAP 5391</t>
  </si>
  <si>
    <t>Appendix 1</t>
  </si>
  <si>
    <t>Steve Fleck</t>
  </si>
  <si>
    <t>200/SG/050110/198</t>
  </si>
  <si>
    <t>6.8.2</t>
  </si>
  <si>
    <t>Proposed replacement of overbridge at Golden Highway with vertical clearance of 5.45m instead of Plate F requirement of 7.1m as stated in Section 7 of the ARTC CoP. Vertical clearance of 5.45m will enable future use of AAR Plate E outline wagons for coal.</t>
  </si>
  <si>
    <t>100/SG/170108/084</t>
  </si>
  <si>
    <t>Lisa Hughes</t>
  </si>
  <si>
    <t>700/SG/081007/074</t>
  </si>
  <si>
    <t>Allow use of Steel Level Crossing in low usage situations on the Ulan Line and Sandgate</t>
  </si>
  <si>
    <t>Close Out Date</t>
  </si>
  <si>
    <t>To exempt ARTC from undertaking routine maintenance as required by work group 200ELE on the 11,000 volt transmission line that supplies power to signalling and associated facilities throughout the Hunter Valley which is scheduled for decommissioning and removal from 30 March 2007 to 30 December 2007. Visual safety inspections to poles will continue until removal is completed.</t>
  </si>
  <si>
    <t>Geoff Berry</t>
  </si>
  <si>
    <t>All NSW except CRN</t>
  </si>
  <si>
    <t>Span 43 on the Tamworth Viaduct is a Broad Flanged Beam over a roadway which requires a monthly inspection by the Bridge Examiner per BEP 01. This waiver is to extend the inspection cycle time from monthly to yearly to coincide with the detailed inspection of the wrought iron span over the Peel River.</t>
  </si>
  <si>
    <t>Paul Wallace</t>
  </si>
  <si>
    <t>27/02/2008 and
29/02/2008</t>
  </si>
  <si>
    <t>TCS 10</t>
  </si>
  <si>
    <t>500/TR/180210/263</t>
  </si>
  <si>
    <t>TDS11, TMS07, BDS03</t>
  </si>
  <si>
    <t>TMS07</t>
  </si>
  <si>
    <t>TDS11</t>
  </si>
  <si>
    <t>ESC-03-01</t>
  </si>
  <si>
    <t>John Howell, RTA and Dale Smith</t>
  </si>
  <si>
    <t>Allowed to expire as Wayne James didn't approve</t>
  </si>
  <si>
    <t>James Kennedy. TEJV</t>
  </si>
  <si>
    <t>TEP 14
TMS 11</t>
  </si>
  <si>
    <t>2.3
5</t>
  </si>
  <si>
    <t>Allow the re-pressing and use of derailment damaged steel sleepers for use in the Country West Region for any re-pressing or re-use undertaken in future..</t>
  </si>
  <si>
    <t xml:space="preserve">Henry Spurling, Ansaldo </t>
  </si>
  <si>
    <t>Powernet power supplies to be used at Dungog for internal 50v Supplies. Powernet part number ADC5523, 50v/5 amp power supply.</t>
  </si>
  <si>
    <t>NCIG Coal Export Terminal</t>
  </si>
  <si>
    <t>4.13.2</t>
  </si>
  <si>
    <t>Construct track centres of new track from 4.5m to 4.0m and leave existing track centres as is.</t>
  </si>
  <si>
    <t>Jim Liu, SIA</t>
  </si>
  <si>
    <t>05/05/2008 &amp; 17/09/08</t>
  </si>
  <si>
    <t>P Micenko</t>
  </si>
  <si>
    <t>700/SG/130407/041</t>
  </si>
  <si>
    <t>200/TR/031109/247</t>
  </si>
  <si>
    <t>150/SG/270410/212</t>
  </si>
  <si>
    <t>SPS 05, SPS 22, SPS 28</t>
  </si>
  <si>
    <t>Graeme Robinson, GHD</t>
  </si>
  <si>
    <t>Expiry Date</t>
  </si>
  <si>
    <t>RIC04_254</t>
  </si>
  <si>
    <t>850/TR/230209/216</t>
  </si>
  <si>
    <t>A temporary power supply will be provided prior to commissioning from first week of October 2010 to late January 2011 due the delay of council supply to MA 14 location. The temporary arrangements will consist of a 20kv portable Generator with a 2,000L Fuel Tank and another 20kv back-up Generator as main supply and a fixed back-up generator as emergency supply.</t>
  </si>
  <si>
    <t>Vicky Cheng, Xstrata Mangoola Pty Ltd</t>
  </si>
  <si>
    <t xml:space="preserve">Allow continued use of ballast supplied from Clovass Quarry Casino. Tests indicate this ballast has wet attrition values between 7.5% and 8.9% and aggregate crushing values between 19.3% and 20.9%. The wet attrition values exceed 6% maximum as detailed in ETA-04-01 section 6.8.2 however the aggregate crushing values do not exceed 25% maximum as detailed in section 6.8.1. </t>
  </si>
  <si>
    <t>TMS06</t>
  </si>
  <si>
    <t>TEP07</t>
  </si>
  <si>
    <t>To waiver the requirement as stated in ETM-01-01 clause 4 for the North West corridor i.e. to allow Aluminothermic weld to be carried out wherever ncecessary when working on the rail.</t>
  </si>
  <si>
    <t>Ragu Nathan</t>
  </si>
  <si>
    <t>Disapproved</t>
  </si>
  <si>
    <t>TBA</t>
  </si>
  <si>
    <t>RIC03/176</t>
  </si>
  <si>
    <t xml:space="preserve">To conduct in situ load test on FASTCLIP.  About 15 FASTCLIP welds have been installed from 246.500 to 247.100.  The trial determine if the components could take repeated load without failure over 12 months.  </t>
  </si>
  <si>
    <t>Ben Leske</t>
  </si>
  <si>
    <t>John Cowie</t>
  </si>
  <si>
    <t>200/SG/020709/166</t>
  </si>
  <si>
    <t>Tamrookum</t>
  </si>
  <si>
    <t>200/BS/110805/004</t>
  </si>
  <si>
    <t>800/SG/220607/056</t>
  </si>
  <si>
    <t>850/TR/230810/281</t>
  </si>
  <si>
    <t>700/TR/151209/256</t>
  </si>
  <si>
    <t>NS/TC/0003</t>
  </si>
  <si>
    <t>To permit Bridge Examiners not previously involved with visual examinations rather than Structures Rep to undertake the mid-term inspections of all the bridges and structures in NSW. This inspection will no longer be required when the new Inspection Technical Standard is implemented</t>
  </si>
  <si>
    <t>Donnybrook Crossing Loop</t>
  </si>
  <si>
    <t>Sec 5.2</t>
  </si>
  <si>
    <t>Olivier Bonne, SIA</t>
  </si>
  <si>
    <t>Camurra, Burren Junction</t>
  </si>
  <si>
    <t>George Vanek, SIA</t>
  </si>
  <si>
    <t>Extend recertification period for 7 task classifications on the attached list for 12 months. Only those shown as 1 or 2 years.</t>
  </si>
  <si>
    <t xml:space="preserve">TDS 08 - To reduce the volume of earthworks (and associated costs) to the shoulder capping width extending past the toe of ballast adjacent to the Maintenance Siding at the Kyarran Crossing Loop Extension. A waiver is sought to reduce the shoulder capping width (typically extending 900mm past the toe of the ballast) and allowing the cess drain to be located closer to the track (see attached sketch). The toe of the ballast and ballast profile would remain unchanged. This treatment is only proposed adjacent to the Maintenance siding and will not affect earthworks adjacent to the Main Line or Crossing Loop. It is also proposed that the cess be filled with ballast to facilitate vehicle access adjacent to the track while still providing a drainage route along the cess. </t>
  </si>
  <si>
    <t>26/09/2006 
issued 07/11/06
Extended 11/12/2006</t>
  </si>
  <si>
    <t xml:space="preserve">Siemens S700V in-bearer point machine with Spherolocks are to be installed on PRE manufactured turnouts and crossover at Newdell Junction (262.250-262.500km). Catchpoints are operated by same type of point machine with claw lock assembly. </t>
  </si>
  <si>
    <t>Allow consideration of steel sleeper ties when evaluating timber sleeper condition</t>
  </si>
  <si>
    <t>RIC04_219</t>
  </si>
  <si>
    <t>Broken Hill to Parkes</t>
  </si>
  <si>
    <t>200/SG/030507/047</t>
  </si>
  <si>
    <t>200/SG/291009/182</t>
  </si>
  <si>
    <t>600 = North-South Corridor</t>
  </si>
  <si>
    <t>Report signal faults/failures/incidents on the same incident form as that used to report closeout details for TCRs and not PP166F-01 when entering defect details into WMS.</t>
  </si>
  <si>
    <t>Victoria Western Line - Gheringhap</t>
  </si>
  <si>
    <t>ESD-05-01</t>
  </si>
  <si>
    <t>6.4.2</t>
  </si>
  <si>
    <t xml:space="preserve">Amend from 60 km/hr speed restriction with daily reassessment until removed, to 25 km/hr speed restriction with reassessment as per proposed controls. Rail bolt hole crack defect is located on a Loop road near the centre of a concreted level crossing close to the Sydney end loop turnout, and not in open track. </t>
  </si>
  <si>
    <t>Orange to Dubbo / Stuart Town (379.386km)</t>
  </si>
  <si>
    <t>850_TR_170810_279.pdf</t>
  </si>
  <si>
    <t>Nevertie to Nyngan to Cobar (563.953km to 754.698km)</t>
  </si>
  <si>
    <t xml:space="preserve">TMS 07  </t>
  </si>
  <si>
    <t>Tofiq Ahmed</t>
  </si>
  <si>
    <t>300/BS/090108/024</t>
  </si>
  <si>
    <t xml:space="preserve">BDS 08 &amp; 
CoP </t>
  </si>
  <si>
    <t xml:space="preserve">Albury to MacArthur  </t>
  </si>
  <si>
    <t>200/SG/250808/118</t>
  </si>
  <si>
    <t>700/TR/180209/215</t>
  </si>
  <si>
    <t>To allow M106.1 Down Main signal at 170.807km and M106.7 Down Main Signal at 171.649km to stand within the structure gauge per attached diagrams giving distances to rail. Controls: 50kph speed and reduced background on signals.</t>
  </si>
  <si>
    <t>Kevin Hure</t>
  </si>
  <si>
    <t>100/TR/150207/082</t>
  </si>
  <si>
    <t>TMS 11</t>
  </si>
  <si>
    <t>100/TR/011105/017</t>
  </si>
  <si>
    <t>200/SG/160309/147</t>
  </si>
  <si>
    <t>Bromelton Loop</t>
  </si>
  <si>
    <t>Seymour - Wodonga</t>
  </si>
  <si>
    <t>850/TR/170310/268</t>
  </si>
  <si>
    <t>850/TR/170310/269</t>
  </si>
  <si>
    <t>300/TR/070907/124</t>
  </si>
  <si>
    <t>Boman</t>
  </si>
  <si>
    <t>BDS 07</t>
  </si>
  <si>
    <t>TEP 09 &amp; TEP 11</t>
  </si>
  <si>
    <t>Reduced Embankment width</t>
  </si>
  <si>
    <t>800/AD/280508/010</t>
  </si>
  <si>
    <t>ESD-08-01</t>
  </si>
  <si>
    <t>1.3.3</t>
  </si>
  <si>
    <t>100/SG/180906/013</t>
  </si>
  <si>
    <t>800/BS/010906/013</t>
  </si>
  <si>
    <t>Scott Jackson, US&amp;S</t>
  </si>
  <si>
    <t>To allow position of signals adjacent to a point at Harden (388.185km - Up and Down). See waiver form for futher details</t>
  </si>
  <si>
    <t>David Dowd, Transfield</t>
  </si>
  <si>
    <t>200/SG/280208/094</t>
  </si>
  <si>
    <t>300/TR/060608/182</t>
  </si>
  <si>
    <t>600/SG/060608/105</t>
  </si>
  <si>
    <t>North Coast Paterson</t>
  </si>
  <si>
    <t>Allow 667mm spacing of the 4 concrete sleepers at each existing GIJ location to remain in track at locations that have already been face concrete resleepered to 667mm standard. All new face concrete resleepering to be 600mm at GIJ's but 667mm for normal track as per standards. Control: The new design concrete sleepers have larger footprints which effectively provide the same ballast stress levels as old sleepers at 600mm spacing. GIJ failure normally visible by breakdown of insulation. Rail impact stresses arising from battered ends are a maintenance issue irrespective of the sleeper spacing.</t>
  </si>
  <si>
    <t>600_TR_220108_159.pdf</t>
  </si>
  <si>
    <t>SMP 25</t>
  </si>
  <si>
    <t>Darryl Stewart</t>
  </si>
  <si>
    <t>SCP 23</t>
  </si>
  <si>
    <t>Authorise use of Thermit 60lb/yd to 80lb/yd junction rails on Class 5 lines</t>
  </si>
  <si>
    <t>4 &amp; 6</t>
  </si>
  <si>
    <t>Drayton Junction renewal project will be compeleted by November 2013. CB 265 will be handed back to ARTC completely cadded by completion of project. At present CB 265 is partially cadded, and some original drawings have been hand marked by project Antiene to Muswellbrook. New project Drayton Junction Renewal project will CAD whole CB 265.</t>
  </si>
  <si>
    <t>Henry Spurling, Ansaldo STS</t>
  </si>
  <si>
    <t>Main North Line (Thornton to Sandgate)</t>
  </si>
  <si>
    <t>Shane O'Neill (AECOM)</t>
  </si>
  <si>
    <t>William Blackmore, SIA</t>
  </si>
  <si>
    <t>NS/SG/0008</t>
  </si>
  <si>
    <t>HV/SG/0009</t>
  </si>
  <si>
    <t>Use local databases to print TES inspection forms pre-populated with details of the infrastructure being examined, providing the form includes a provision to record all details specified of the standard inspection form wherever specified.</t>
  </si>
  <si>
    <t>Approval of proposed 'Emtelle Blown Fibre utilising 1DBT Carrier and 8c MMOF 62.5um (OM1)' for use within PREXY project. Cable is of a more robust design than standard optic fibre owing to more demanding environment. Insufficient standards available to determine whether proposed cable is appropriate. Controls: Type Approval documentation has been prepared documenting cable (as attached). Cable will be tested and commissioned through PREXY project before being passed onto ARTC for maintenance.</t>
  </si>
  <si>
    <t>Rod Garrett, Nilsen Electric</t>
  </si>
  <si>
    <t>Operate trains with loaded G class vehicles at speeds up to 80 km per hour along the Up Main between 235.833km - 224.016km and 258.434km - 245.595km</t>
  </si>
  <si>
    <t>200_TR_220107_069.pdf</t>
  </si>
  <si>
    <t>Tofiq Ahmed &amp; Mike van de Worp</t>
  </si>
  <si>
    <t>Muswellbrook - Ulan Line - 327.079km - to allow infringement of the 200mm safety clearance between the Kinetic Envelope (BDS 11) and the bridge structure by 65mm leaving a safety clearance of 135mm. This will negate the need to notch bridge transoms and allow transoms (170mm thick) to suit 30TAL operations.</t>
  </si>
  <si>
    <t>Jason Walsh</t>
  </si>
  <si>
    <t>Currently the ARTC type approval allows for axle counters to be used on track circuits not exceeding 1800m. This limit exists as a nominal length to prevent excessive track circuits being designed for use on open track. The length is not a technical requirement for the axle counter operation. In this instance the installation of a Track Circuit of length between axle counters of 3878km will exist between 309.635km (last axle counter entering the Arrival Road) and 313.523km (first axle counter on departure road) shown as Track Circuit MCAT on the Signalling Plan. This location is wholly contained within the Mangoola Coal Private Loop at a distance of 2261m from the departure road signal (MA12 at 307.374km) onto the ARTC main line.</t>
  </si>
  <si>
    <t>Mark Davies, Abigroup on behalf of Xstrata Coal</t>
  </si>
  <si>
    <t>To waive requirement for existing guard rails to be fastened on both sides to every transom per BDS 05. Guard rails on all new bridges and bridges being retransomed shall comply to BDS 05. Condition: Existing guard rails to be fastened to transoms at least every third transom on both sides.</t>
  </si>
  <si>
    <t>300/SG/140607/053</t>
  </si>
  <si>
    <t>400/SG/140607/054</t>
  </si>
  <si>
    <t>LDS 02</t>
  </si>
  <si>
    <t>Birkenhead to Outer Harbor</t>
  </si>
  <si>
    <t>200/SG/201008/127</t>
  </si>
  <si>
    <t>Tim Calver / Bob Taylor</t>
  </si>
  <si>
    <t>200/SG/190307/036</t>
  </si>
  <si>
    <t xml:space="preserve">To allow a trial of RailScan to enable it's accuracy to be checked against a Verse or similar measuring system - particularly on track with 1 in 4 steel sleepers in it. Depending on the results, RailScan may then be Type Approved for more general use. </t>
  </si>
  <si>
    <t>During the testing and commissioning of Kilmore East and Tallarook, a latent situation has been discovered in the existing circuits, which involves the sinle line section between Tallarook and Seymour. For a following train, a signal will display a Yellow over Red aspect with its overlap occupied. Approval has been given for the existing overlap situation.</t>
  </si>
  <si>
    <t>Kimberly Teo, SIA</t>
  </si>
  <si>
    <t>150_SG_020310_205.pdf</t>
  </si>
  <si>
    <t>Recent change to ARTC CoP nominates design neutral temperature of 38 degrees C. Previous practice was 35 degrees C. Approval given for tolerance of -8 to +5 around new neutral instead of +5, -5.</t>
  </si>
  <si>
    <t>North South and Hunter Valley</t>
  </si>
  <si>
    <t>North Coast and Hunter Valley</t>
  </si>
  <si>
    <t>ETC-01-01
ETC-01-03</t>
  </si>
  <si>
    <t>8.6
8.1</t>
  </si>
  <si>
    <t>John Furness 22/07/2009</t>
  </si>
  <si>
    <t xml:space="preserve">Mike Green </t>
  </si>
  <si>
    <t>700/SG/200307/037</t>
  </si>
  <si>
    <t>300/TR/290410/273</t>
  </si>
  <si>
    <t>200/SG/071010/247</t>
  </si>
  <si>
    <t>400/TR/031106/058</t>
  </si>
  <si>
    <t>Pat Gray</t>
  </si>
  <si>
    <t>Allowed to expire as relates to same issue as RIC04_219</t>
  </si>
  <si>
    <t>850/TR/100210/261</t>
  </si>
  <si>
    <t>Raising height of checkrails 25mm above running rail on 119 pts and 120 pts crossovers turnout road at Port Waratah</t>
  </si>
  <si>
    <t>Daniel O'Hara</t>
  </si>
  <si>
    <t>Allow track patrols frequency to be extended from once per week max. 8 days between inspections for lines carrying &gt;1MGT to once per fortnight max 15 days between inspections until grain traffic resumes running on Stockinbingal to Griffith line and traffic returns to more normal levels.</t>
  </si>
  <si>
    <t>Ulan Line - Wollar</t>
  </si>
  <si>
    <t xml:space="preserve">NSW South  </t>
  </si>
  <si>
    <t>RIC04/256</t>
  </si>
  <si>
    <t>SDS 11</t>
  </si>
  <si>
    <t>Gunaratnum Jayakumar</t>
  </si>
  <si>
    <t>EW/SG/0007</t>
  </si>
  <si>
    <t>Clause 1 and 2 of TCS 04 specify that flame cut rails ends or bolt holes are not permitted in lines or sidings of any class. As per RTS 3602 Aluminothermic welding Engineering Practices Manual Section 7.2 and 7.6 plain carbon rails can be cut with oxy and only HH rails must never be oxy cut. Also as per Section 1.2.5 CoP for SA/WA and Vic, oxy cutting of HH rails are permitted provided the welding is carried out within 30 minutes. TEJV intend to follow RTS 3602 in the absence of an approved CoP for NSW for cutting rails. Also in a possession cutting HH rails with oxy will be used ensuring welding carried out within 30 mins. Approval has been given for these practices.</t>
  </si>
  <si>
    <t>Raj Purushothaman / Julian Sharp</t>
  </si>
  <si>
    <t>150/TR/190109/208</t>
  </si>
  <si>
    <t>The standard requires a signal to be 3 metres away from the nearest rail. The space between the maintenance siding and loop is only 5.25 metres. If the signal is installed halfway between tracks it would result in the signal being 2.6 metres from the nearest rail.</t>
  </si>
  <si>
    <t>Christiaan Wessels Ansaldo STS</t>
  </si>
  <si>
    <t>Extension of Staff Certification period for Signal Managers, Signal Engineers, Signal Electricians, Signal Fitters, Signal Sectionmen for an additional period of 12 months in addition to the current 3 year period</t>
  </si>
  <si>
    <t>Dave Dowd</t>
  </si>
  <si>
    <t>Glenn Lorenz, VCA</t>
  </si>
  <si>
    <t>200/TR/141010/288</t>
  </si>
  <si>
    <t>Bomen Field Siding level crossing has shunters push buttons to operate the level crossing also incorporated are rail traffic stop boards on either side. There is no strick point for train operation and the installation of Approach Warning Signs for driver's is superfluous. Controls: Shunting yard operation, low speed, manually operated level crossing lights and bells, stop boards either side of level crossing for rail traffic.</t>
  </si>
  <si>
    <t>AD = Administration Systems (eg Defects, etc)</t>
  </si>
  <si>
    <t>500/AD/180305/001</t>
  </si>
  <si>
    <t>300/SG/210906/015</t>
  </si>
  <si>
    <t>700/TR/111207/152</t>
  </si>
  <si>
    <t>200/AD/250809/014</t>
  </si>
  <si>
    <t>Drawing ARTCS3060141</t>
  </si>
  <si>
    <t>200/SG/130309/144</t>
  </si>
  <si>
    <t>800/TR/010307/084</t>
  </si>
  <si>
    <t>Allow use of axle counters for train detection at type F level crossings. Awaiting type approval.</t>
  </si>
  <si>
    <t>800/SG/200510/217</t>
  </si>
  <si>
    <t>Frank Lander</t>
  </si>
  <si>
    <t>200/SG/291106/018</t>
  </si>
  <si>
    <t xml:space="preserve">17/07/2007
</t>
  </si>
  <si>
    <t>200/TR/070808/190</t>
  </si>
  <si>
    <t>SCP 14</t>
  </si>
  <si>
    <t>850/TR/260309/224</t>
  </si>
  <si>
    <t>700/TR/161106/063</t>
  </si>
  <si>
    <t>700/SG/010907/064</t>
  </si>
  <si>
    <t>700/SG/240807/067</t>
  </si>
  <si>
    <t>150/SG/190109/135</t>
  </si>
  <si>
    <t>600/BS/270807/020</t>
  </si>
  <si>
    <t>600/TR/270807/120</t>
  </si>
  <si>
    <t>Clinton Crump</t>
  </si>
  <si>
    <t>200/TR/151107/143</t>
  </si>
  <si>
    <t>TES 02</t>
  </si>
  <si>
    <t>5 (Table 1)</t>
  </si>
  <si>
    <t>Usage of GCP 4000 Level Crossing Predictor. Evaluation complete and awaiting submission to Safety Committee. GCP3000 already has extensive use in ARTC.</t>
  </si>
  <si>
    <t>Trevor Moore</t>
  </si>
  <si>
    <t>John Cowie 10/10/2005</t>
  </si>
  <si>
    <t>300/SG/121005/001</t>
  </si>
  <si>
    <t>200/SG/140307/034</t>
  </si>
  <si>
    <t>300/TR/050407/093</t>
  </si>
  <si>
    <t>300/TR/050407/094</t>
  </si>
  <si>
    <t>700/SG/220609/165</t>
  </si>
  <si>
    <t>Tottenham - Dynon</t>
  </si>
  <si>
    <t>BDS 12
CoP</t>
  </si>
  <si>
    <t>200/SG/211008/129</t>
  </si>
  <si>
    <t>200/TR/141010/200</t>
  </si>
  <si>
    <t>Refer Comments</t>
  </si>
  <si>
    <t>HV/TC/0008</t>
  </si>
  <si>
    <t>Alfio Vasta, Prysmian Power Cables &amp; Systems 
&amp; Trevor Moore</t>
  </si>
  <si>
    <t>XDS01</t>
  </si>
  <si>
    <t>TEP19</t>
  </si>
  <si>
    <t>C2009, C2010, C2011</t>
  </si>
  <si>
    <t>TDS05
TCS10</t>
  </si>
  <si>
    <t>TEP01</t>
  </si>
  <si>
    <t>SDS 4 requires shunt/subsidiary routes to have a Nominal overlap of 100m. At Cootamundra West existing interlocking, 24(S)A route is permitted to set when 9(M)B or 11(M)A (with points 104 reverse and 105 normal) - there is only an 85m separation (overlap) from the stop signal of 24(S)A and the end of the 9(M)B/11(M)A overlap. It is proposed to maintain this existing condition.</t>
  </si>
  <si>
    <t>300/SG/190410/211</t>
  </si>
  <si>
    <t>900/TR/220705/006</t>
  </si>
  <si>
    <t>All</t>
  </si>
  <si>
    <t>SDS 18</t>
  </si>
  <si>
    <t>700/SG/270906/016</t>
  </si>
  <si>
    <t>Not Required</t>
  </si>
  <si>
    <t>200/TR/300311/303</t>
  </si>
  <si>
    <t>200/SG/141009/180</t>
  </si>
  <si>
    <t>200/SG/071009/177</t>
  </si>
  <si>
    <t xml:space="preserve">Number = </t>
  </si>
  <si>
    <t>600/TR/070807/117</t>
  </si>
  <si>
    <t>SMP 36 
SC 03 01</t>
  </si>
  <si>
    <t>Sec 1.10 App E
7.2.1</t>
  </si>
  <si>
    <t>SMS 02</t>
  </si>
  <si>
    <t>2.1 and Appendix A</t>
  </si>
  <si>
    <t>Warren Mills</t>
  </si>
  <si>
    <t>100/SG/090710/230</t>
  </si>
  <si>
    <t xml:space="preserve">Minimum ballast depth across bridge to be 200mm instead of 250mm. </t>
  </si>
  <si>
    <t>300/TR/301006/050</t>
  </si>
  <si>
    <t>300/SG/200509/162</t>
  </si>
  <si>
    <t>200/TR/240310/270</t>
  </si>
  <si>
    <t>200/TR/100709/232</t>
  </si>
  <si>
    <t>All Hunter Valley lines</t>
  </si>
  <si>
    <t>All of Hunter Valley</t>
  </si>
  <si>
    <t>"Sweep" &amp; "Sweep Function and Aspect Restriction"</t>
  </si>
  <si>
    <t>Mike van de Worp 1/02/2012</t>
  </si>
  <si>
    <t>Mike van de Worp 17/02/2012</t>
  </si>
  <si>
    <t>Ulan Line / Gulgong</t>
  </si>
  <si>
    <t>A. Allow overlap distance of 125 metres for down movements approaching 1 signal and for Up movements approaching 2 signal not 200 metres as 6.2.2
B. Allow overlap distance of 200 metres for Down movements approaching 5 signal and Up movements approaching 8 signal not increase distance by 100 metres as required by 6.2.3 due to a falling grade of greater than 1 in 100 in the Up direction</t>
  </si>
  <si>
    <t>6.2.2 &amp; 6.2.3</t>
  </si>
  <si>
    <t>Phil Campbell 13/04/2012</t>
  </si>
  <si>
    <t>ALL/TC/0010</t>
  </si>
  <si>
    <t>All ARTC NSW Tracks</t>
  </si>
  <si>
    <t>Clause 1.1.1.(b) &amp; Tables 1.2A &amp; 1.2B</t>
  </si>
  <si>
    <t>Waiver to defer the application of the % head loss limits in Tables 1.2A &amp; B in the CoP until a new head wear standard is approved. This means continuing to apply only Table 1.2D which is identical to the head wear limits in NSW standard TEP 12.</t>
  </si>
  <si>
    <t>Nick Petticrew</t>
  </si>
  <si>
    <t>HV/SG/0014</t>
  </si>
  <si>
    <t>Maitland - Branxton 210.00km - 412.00km</t>
  </si>
  <si>
    <t>Wael Naser</t>
  </si>
  <si>
    <t>EW/TC/0011</t>
  </si>
  <si>
    <t>Western Line, Victoria</t>
  </si>
  <si>
    <t>Clause 5.1.1(a) &amp; ref 4 of Table 5.2B</t>
  </si>
  <si>
    <t>Existing 1:15 turnouts on the Victorian Western Line at Manor, Gheringhap, Wingeel, Berrybank, Vite Vite, Tatyoon, Maroona, Pyrenees, Great Western, Lubeck, Murtoa, Pimpinio, Diapur and Leeor Loops have radii of 500m. 
Using the equation from the CoP on a 500m radius turnout gives an exit speed of 60kph. Legacy Victorian practice at these turnouts, which was adopted by ARTC on take-up, is to allow an exit speed of 65kph. This is documented in the Network Interface Coordination Plan, TA02 Appendix 1 Part 11 – Special Speed Restrictions. It is unclear when this inconsistency arose, but it has been suggested that it is a result of the conversion from miles to kilometres per hour.
A waiver is requested to continue operating these loops with an exit speed of 65kph.</t>
  </si>
  <si>
    <t>HV/TC/0012</t>
  </si>
  <si>
    <t>Main North 259.800-260.060</t>
  </si>
  <si>
    <t xml:space="preserve">ETI-07-02 </t>
  </si>
  <si>
    <t xml:space="preserve">Clause 5  </t>
  </si>
  <si>
    <t>The use of 4.0m track centres for the proposed Ravensworth Junction as per the Ravensworth North Project civil design drawings which is contrary to the 4.5m track centre requirement in ETI-07-02.</t>
  </si>
  <si>
    <t>Phil Campbell 05/07/2012</t>
  </si>
  <si>
    <t>HV/TC/0013</t>
  </si>
  <si>
    <t>Phil Campbell 31/07/2012</t>
  </si>
  <si>
    <t>331/07/2012</t>
  </si>
  <si>
    <t>SC07 01</t>
  </si>
  <si>
    <t>Gary Bray, Betchel Austalia (John Brown ARTC)</t>
  </si>
  <si>
    <t>John Furness 31/07/2012</t>
  </si>
  <si>
    <t>HV/TC/0014</t>
  </si>
  <si>
    <t>ETE 0003</t>
  </si>
  <si>
    <t>Section 5 - Track Geometry</t>
  </si>
  <si>
    <t>Allow missing single run between 224 and 234 km on the UP Main Track in Hunter Valley due to AK train run scheduling error.</t>
  </si>
  <si>
    <t>HV/TC/0015</t>
  </si>
  <si>
    <t>Various Inland Routes: gap-Binnaway-Merrigoen-Gulgong-ulan;Goobang-Narromine-Dubbo-Troy Jct_Merrigoen.</t>
  </si>
  <si>
    <t>Robert Hamilton/Kandiah Nithiyananthan</t>
  </si>
  <si>
    <t>Jeremy Marson 
(AECOM)/Kandiah Nithiyananthan</t>
  </si>
  <si>
    <t>Anna Murray
UHVA/Kandiah Nithiyananthan
(Leighton Contractors)</t>
  </si>
  <si>
    <t>Inland Network in NSW carries traffic up to 3.5 MGT per annum and is uneconomical to rerail on face the inherited track that has welds closer than 4m to conform to ARTC standard.</t>
  </si>
  <si>
    <t>John Furness 10/09/2012</t>
  </si>
  <si>
    <t>HV/SG/0016</t>
  </si>
  <si>
    <t>Ravensworth 255.500 to 265.500</t>
  </si>
  <si>
    <t>The proposed line speed and turnout  speed onto the Ravensworth Arrival Road and Departure Road is 75kph. It is proposed to have simultaneous  entry movements on the Arrival Road and Departure Roads, in the both the Up and Down direction.
ESD 05-01, clause 6.2 specifies that for New South Wales, signalling standard SDS 04 Principle 4.2 takes precedence.  It is our understanding  that ESD 05-01clause 6.2.2 has now been accepted for New South Wales, superseding SDS 04. The update to ESD 05-01 is now pending.
Pursuant to ESD 05-01 clause 6.2.2, Ravensworth North Project will be designed to the nominal overlap distance for a running  signal of 200m, where the line speed is less than 80kph.
Furthermore, to allow simultaneous entry  movements on the Arrival Road and Departure Road at a speed of 75kph, a full 200m non shared overlap distance will be provided immediately  in advance
of the main and loop starting  signals.
Previous advice provided by ARTC in March 2012 specifies an overlap distance be provided immediately  in advance of the main and loop starting signals for simultaneous entry and also provided  a CTC crossing loop example which specified a 300m non shared overlap without clarification  of line speed. The 200m proposed for Ravensworth is the overlap distance as per clause
6.2.2 and complies with the advice.
The proposed nominal overlap distance for signals NJ6, NJ8, NJ11, NJ13 and NJ18 is 200m. This conforms to clause 6.2.2 as the line speed is 75kph (&lt;80kph)</t>
  </si>
  <si>
    <t>James Murray - Xstrata (ARTC Contact: John Brown)</t>
  </si>
  <si>
    <t>HV/TC/0016</t>
  </si>
  <si>
    <t>224.000 to 234.0000</t>
  </si>
  <si>
    <t>224.000-234.000</t>
  </si>
  <si>
    <t>NS/TC/0017</t>
  </si>
  <si>
    <t>20.500-58.000</t>
  </si>
  <si>
    <t>ETF-01-01</t>
  </si>
  <si>
    <t>Clause 4</t>
  </si>
  <si>
    <t>Greg Dixon</t>
  </si>
  <si>
    <t>HV/SG/0017</t>
  </si>
  <si>
    <t>HV/SG/0018</t>
  </si>
  <si>
    <t>HV/SG/0019</t>
  </si>
  <si>
    <t>HV/SG/0020</t>
  </si>
  <si>
    <t>Maitland to Branxton / Greta 
Greta TSF Private Siding
209.500 - 214.00km</t>
  </si>
  <si>
    <t>ESD-03-01
(&amp; AS1742.7)</t>
  </si>
  <si>
    <t>Kamal Chandwani - Ansaldo STS (ARTC Contact: John Brown)</t>
  </si>
  <si>
    <t>ESC-04-01
SPS11</t>
  </si>
  <si>
    <t>2.10
dwg 071000/007</t>
  </si>
  <si>
    <t>1.4
(2.3.5)</t>
  </si>
  <si>
    <t>ESC-03-01
(&amp; AS1742.7,
AS7633,
PN Std IMM 08-01_02)</t>
  </si>
  <si>
    <t xml:space="preserve">2.12
(Fig. 4.6
2.4.3
2.7)
</t>
  </si>
  <si>
    <t xml:space="preserve">As part of signalling works for Pacific National Greta Train Support Facility, main signals inside Greta Yard are being installed closer than 3.0 meters to the running face of nearest rail. As per ARTC standards, the centre line of the signal mast should be located no closer than 3.0 meters from the running face of the nearest rail.
However, due to the layout of the facility  as shown in GTSF-DG-SID-TK-0011 Rev 0 dated 15/11/11, with a minimum of 3.0 meters from running face of nearest rail, the signal position would then be obstructing access for vehicles in the between-track access roads. For this reason, it is proposed to locate the signals closer than 3.0 meters to the running face of the nearest rail and thus keep the access roads in the facility clear for safe operation and maintenance use.
</t>
  </si>
  <si>
    <t xml:space="preserve">As part of signalling works for Pacific National Greta Train Support Facility, signals inside Greta Yard GY11 on Road 5 &amp; GY13 on Road 4 are being installed. These signals are having signal configuration as Green, Red, Marker and Shunt aspects. As per ARTC standards, the centre line of the most restrictive aspect will normally be at 4.2 m above the rail level and the subsidiary shunt signal mounted on the same main signal post is 2100mm above the rail level.
However, due to limited track clearances on Road 4 &amp; Road 5 with a train length of 1564m which needs to stop with the front of locomotive practically in line with the signal mast, the signal lights on a standard signal arrangement cannot be viewed from the locomotive cab by the driver. For this reason, it is proposed to adjust the signal aspect lights such that the signal can be viewed from the locomotive cab by the driver.
</t>
  </si>
  <si>
    <t>Plant &amp; Equipment Waivers Summary</t>
  </si>
  <si>
    <t>ALL/PE/0001</t>
  </si>
  <si>
    <t>East West &amp; North South</t>
  </si>
  <si>
    <t>EW Mainline Serviceton (468km) to Somerton (22km) and Portland branch line (232-403km). NS Mainline Albury (307km) to Somerton (22km) and Oaklands branch line (195-321km).</t>
  </si>
  <si>
    <t>TA20 (Rule) &amp; PP139.2F-01 (Form supporting PP-139.2)</t>
  </si>
  <si>
    <t>TA20 Section 30 Clause 3 &amp; Form PP139.2F-01</t>
  </si>
  <si>
    <t>Waive an Ak Run October 01/10/2012 - January 31/01/2013 between 224.000km to 234.000km up main  Hunter Valley.</t>
  </si>
  <si>
    <t>Phil Campbell 13/02/2013</t>
  </si>
  <si>
    <t>Phil Campbell 18/01/2013</t>
  </si>
  <si>
    <t>Matthew D'Arcy (PN)
ARTC contact John Brown</t>
  </si>
  <si>
    <t xml:space="preserve">John Furness &amp; Phil Campbell </t>
  </si>
  <si>
    <t>HV/TC/0018</t>
  </si>
  <si>
    <t>Ulan Line / Bylong 383.980-386.700km</t>
  </si>
  <si>
    <t>ETM-08-01</t>
  </si>
  <si>
    <t>Material laboratory results do not meet all requirements detailed in clause 4 of ETM-08-01. However, the non-conforming product is of a high quality and meets the purpose of capping material. The alternative source (Wilds Quarry) was cost prohibitive and unable to meet demand. Bylong Quarry is located within close proximity to site. For two months, the quarry attempted to blend the material to conform to specification. However, the quarry was unable to meet the specifications. Further delay in working the material would have severly impacted the project delivery. Also, previous suppliers (Robson Civil Quarry, Merriwa &amp; Daracon Quarry, Muswellbrook) had shut down.</t>
  </si>
  <si>
    <t>Luke Palmer (Ulan+ Alliance)</t>
  </si>
  <si>
    <t>Greg Riches &amp; Phil Campbell 28/03/2013</t>
  </si>
  <si>
    <t>HV/SG/0021</t>
  </si>
  <si>
    <t>All lines Islington to Thornton</t>
  </si>
  <si>
    <t>ESD-08-03</t>
  </si>
  <si>
    <t>Tim Clarke (Ansaldo STS)</t>
  </si>
  <si>
    <t>Adrian Magrath (Signal Engineer ARTC)</t>
  </si>
  <si>
    <t>Maitland to Casino</t>
  </si>
  <si>
    <t>1.2.6.1</t>
  </si>
  <si>
    <t>SSFL 24km400-58km500</t>
  </si>
  <si>
    <t>ARTC BSS 01 -"Safety Refuge &amp; Handrail Devices for Track side structures" clause 2.3 requirement: When the clearance dimension from the track centrreline to the adjacentwall structure is between 4000mm and 4500mm no physical protection is required but a 'Safe Zone' should be indicated by signage. Variation detail: "Safe Zone" signs are not to be installed to ensure consstency with RailCorp signange rationale.</t>
  </si>
  <si>
    <t>Spencer Leach</t>
  </si>
  <si>
    <t>Ian Maydew</t>
  </si>
  <si>
    <t>Waiver No
(EWAF) &amp; File Link</t>
  </si>
  <si>
    <t>Originator (&amp; Company if not ARTC)</t>
  </si>
  <si>
    <t>Category</t>
  </si>
  <si>
    <t>Allow trial of polymer concrete sleepers Joppa Junction. Sleepers have been in track successfully now for 5 years but will be replaced when the concrete resleepering program takes place. Program planned for early 2008.</t>
  </si>
  <si>
    <t>TDS11 Section 5 - the introduction of the current 400mm wide shoulder standards in NSW has no historical evidence to support the introduction other than to provide "insurance during summer management." Current NCoP state 300mm acceptable for same conditions. Waiver to implement current NCoP standard in NSW but keep the current 400mm ballast shoulder on curves with a radius &lt; 400m. Waiver Condition: to apply to concrete sleepered track only.</t>
  </si>
  <si>
    <t>TEP 09 - Design rail NT (neutral temperature) is to be altered from 35 degrees to 40 degrees to prepare for the expected lowering of the rail NT due to ground subsidence from LW24B of the CCTC. The rail NT will be corrected to design NT during track possession in January 2007. Condition: Controls as per Centennial Tahmoor Surface Stability Management Plan (SS and SMP) dated 6/06</t>
  </si>
  <si>
    <t xml:space="preserve">To waive the requirement of NSW Standard TDS 11 Clause 3 (as referred to in North-South Corridor Construction specs) where the nominal ballast depth of 300mm for 1XC track and 270mm for 1C track be reduced to 250mm in line with the NCoP Standards. 
Conditions: For new works only and shall be minimum 250mm of clean ballast - this is consistent with ARTC Track &amp; Civil CoP Section 4.1. </t>
  </si>
  <si>
    <t>Clearance from centreline of track to retaining wall is down to 2.5m in 2 sections (a 40m section and a 50m section) without refuges being installed. Controls: Restricted clearance signage to be erected, track monuments to be installed, operating protocols established and protocol training provided to affected parties.</t>
  </si>
  <si>
    <t>TMS 10 Section 2 - To waive the minimum requirements for stagger for the Togar Loop Extension project (309.950km - 315.333km).
Condition: Dips in existing welds not to exceed 2.5mm over 1m for slow speed track and 1mm over 1m for main line. Rail to be straightened by 30/06/2008. New welds to be in accordance with ETM-01-01.</t>
  </si>
  <si>
    <t>ETM-01-01 Section 4 - to waive the minimum requirements for proximity of welds from 4m to 2.25m for the Togar Loop Extension project (309.950km to 315.333km). Condition: Approved for loop only (not approved for main line). Dips in existing welds not to exceed 2.5mm over 1m for slow speed track. New welds to be in accordance with ETM-01-01.</t>
  </si>
  <si>
    <t>Change TES 02 Table 1 Row 1 to comply with ARTC CoP Table 1.14 - Transverse defects in rail head (transverse fissures, transverse shelling, shatter cracks) 
Code type TD    Small (5-10%); Medium (11-30%); Large (over 30%) 
For shatter cracks from 0 to 5% treat as TD small. Remedial action is specified in Table 2</t>
  </si>
  <si>
    <t>Change criteria in Table 1 Row 5 of TES 02 for Vertical Split Head (VS, H) to comply with ARTC CoP Table 1.14 and read:
1B(3) - Less than 50mm in length or up to 3mm in height; S - 25 to 200mm; M - 201 to 400mm; L - over 400mm; E - no change 
Remedial action is shown in Table 2</t>
  </si>
  <si>
    <t>Amend design Stress Free Temperature (= standard neutral temperature) on concrete sleepered track from 35°C (as per TMS 07) to 38°C (± 5°C) for trial of CWR in conjunction with concrete resleepering.</t>
  </si>
  <si>
    <t>To waive the minimim requirements for proximity of welds from 4m to 2.25m for this loop extension project on the loop only. The design entry and exit speed for the loop is 25 km/hr.
Approval Condition: All new welds to be strictly in accordance with the geometry requirements of ETM-01-01</t>
  </si>
  <si>
    <t>Thermit have introduced a new single use crucible weld portion for use on 53kg rail. Thermit have satisfied requirements of the previous standard for welding of steel rail AS1085.15, however ARTC have allowed Thermit 6 months to comply with the new standard AS1085.20 which includes a requirement for fatigue testing. NOTE: Additional information is available from Standards Dept</t>
  </si>
  <si>
    <t>To increase the CWR module length on the North-South Corridor from 500m up to 1km as required. This increase allowed only if rail suspended on roller assembly or like to ensure rail not bound. That all quarter points marked and subsequent movement recorded. Refer to waiver for details of controls.</t>
  </si>
  <si>
    <t>Due to a shortage of 53kg weld portions from Rail Tech they have offered the use of 50kg or 60kg portions instead. Attached photographs to demonstrate that with proper preparation of 50kg or 60kg portions will meet the required standard. NOTE: Only 60kg or 53kg portions to be used to weld 53kg rail - 50kg portions not approved for 53kg rail.</t>
  </si>
  <si>
    <t>Ballast profile conditions and responses to be waived and varied as attached. Waiving the requirement to place 60kph and 80kph speed restrictions on areas with deficient ballast. Typically these areas have been in this condition for many years with no adverse results. Approval condition: Undertake Risk Management Actions shown on Sensitivity Assessment sheet attached.</t>
  </si>
  <si>
    <t>Amend Track Geometry Response Category E (note 3) to allow a verbal TSR to be applied for defect bands B, C &amp; D, until the defect can be inspected and assessed. Approval Condition: Applies to Victoria only. ARTC CoP Section 5 to be reviewed and possibly updated if requirements considered applicable to other areas also.</t>
  </si>
  <si>
    <t xml:space="preserve">TCS 02 Section 4 Visual irregularity must be within the following measured standard for Line Class 1 and 1C gauge - 1435 nominal: Tangent and No rail wear limits = +-5mm. Since the ARTC supplied cascaded rail has significant visual signs of rail wear it is proposed by TEJV to increase the gauge limites to the affected area = +12mm (wide) and -5mm (tight) to enable the supplied rail to be utilised. Final gauge limits on straight track = +12/-5mm. Controls: Used/Second hand rail used on site with visual signs of wear should be identified and recorded; Rails identified with external defects shall be cut and replaced; A non conformance report (NCR) is to be raised to ARTC if the installed rail is outside the new gauge limits. Approval condition: For use on Loop Road only. </t>
  </si>
  <si>
    <t>TCS 02 Section 3 states that "Before Transposing rails are to be ultrasonically tested with a hand machine for the entire length." To prevent delay in construction, it is requested ARTC waive the requirement to UT, by hand machine, the rails to be transposed and provide assurances all rail supplied on site is fit for purpose with regards to ultrasonic testing. Controls: Used/Second hand rail used on site with visual signs of wear should be identified and recorded; Visual External Rail defect identified will be cut off and replaced. Approval conditions: Provided such rails have previously been tested by Ultrasonic Car and will in future be tested.</t>
  </si>
  <si>
    <t>To permit sleepers on concrete sleepered track with one damaged fastening to remain in track. If more than 4 sleepers in a row have one damaged fastening on one side of the rail, a minimum of 1 sleeper will need to be replaced with a new sleeper. The pattern of replacement is 1:3 on curves with radius &lt;600m, 1:4 on curves&gt;600m and on tangents. Controls: refer memo from Bob Taylor attached to waiver.</t>
  </si>
  <si>
    <t>Permit installation of face concrete sleepers by side insertion method only, by SIA, at all time in the year inlcuding the summer working periods of 01/11/07 to 31/03/08 to 31/03/09 subject to the instructions developed from risk assessment workshops held at Wagga Wagga on 05 October 2007 and issued by Engineering Compliance manager (Wagga Wagga), AND during the actual resleepering and whilst the track is closed to traffic, any lateral displacement of track or rails specially on the concrete resleepering site is under controlled construction activities and circumstances and not to be considered for reporting purposes as a misalignment. Controls: See draft Engineering Compliance Instruction for Maintenance of welded track (South) during Summer, 1 November 2007 to 31 March 2008 part 10 - which were formulated by SIA and Asset Management through Risk Assessment Workshop facilitated by Carlo Galeano in Wagga on 05 October 2007. Compliance Condition: Audit to be conducted during summer of compliance with attached memo.</t>
  </si>
  <si>
    <t>In order to maintain the existing grade at Ardglen due to current geographical conditions, it is proposed that the extension loop onto the existing mainline and new mainline at Ardglen be maintained at the current 1:40 grade instead of the 1:100 grade mentioned in TDS 09. Approval Condition: Catchpoint for loop and turnout catchpoint for mainline maintenance intervals shall be set up in Ellipse. Compliance Condition: Ellipse database to be examined within 30 days of catchpoint commissioning to ensure that maintenance intervals have been entered.</t>
  </si>
  <si>
    <t>Due to the head wear of the loop rail supplied to Greenbank we can not achieve gauge within ARTC Standard (ie most is over 12mm wide). Transposing the rail will not comply with ARTC standard TCS02 in the following respects. All of the rail has visual signs of wear and the other face is not in "as new condition". The maximum allowable rate of change of head section shall be greater than 1 in 500 without extensive grinding. The rail has not been ultrasonically tested by hand - to do so would delay the works further. Request is to waiver the above requirements in order to transpose the rail. Control: Rail has been ultrasonically tested by ultrasonic test car and results attached to waiver</t>
  </si>
  <si>
    <t>ARTC's Ultrasonic testing Contractor has requested to use the linear mm sizes described in ARTC's Code of Practice (Rail) when sizing Transverse Defects and Multiple Transverse Head Defects in NSW. TES 02 only describes these defects as a percentage. Controls: The defect sizes are already described in ARTC's Code of Practice which have been approved. Approval Conditions: Sizing TD's and Multiple TD's by mm, but response times still to be to TES 02.</t>
  </si>
  <si>
    <t>To increase the module length for stressing rail on the North-South corridor from 500m to 1500m as required on both Tangents and Curves above 801m. This increase is only applicable on a sleeper based roller assembly that ensures rail remains on horizontal alignment but elevated clear of all incumberances.This waiver is approved for a 4 month trial period to provide background data for proposed revised procedures. See waiver for controls.</t>
  </si>
  <si>
    <t>Altered the formation design from 500mm of structural fill and 150mm capping layer to 210mm structural fill (CBR&gt;8) and 250mm of class 1 crushed rock capping layer (CBR&gt;50); both to meet ARTC standards. Investigation report details available from Standards Dept. No controls to be used as alternative design doesn't lower the performance of the formation.</t>
  </si>
  <si>
    <t>Holdfast rubber panels are a removable level crossing surface made from recycled rubber. They have been used extensively in Victoria and other states for 7 years. The panels have been in use at the following sites for more than 5 years: Old Calder Highway, Calder Park; Ritchies Rd; Harts Rd, Kyneton; Crows Rd; Settlement Rd. Although there is no direct breach of any level crossing standards, PP-122 states that no procedures are to be used unless approved. The system and equipment approval will be assessed after 12 months based on field trials or if tests on panels installed in Victoria for more than 5 years prove compliance. See waiver for controls. See waiver for various Waiver Approval Conditions.</t>
  </si>
  <si>
    <t>Section 3 of BDS 12 requires minimum horizontal clearance of structures from non electrified tracks (centreline) of 4.3m. As part of the Minimbah Bank Third Track project, signal location 184A is proposed to remain in its current location which will result in a reduced clearance to proposed third track of 3.9m. Controls: Relocation of existing phone at this location and installation of bollards to prevent vehicle access between the signal and the track.</t>
  </si>
  <si>
    <t>Section 3 of BDS 12 requires minimum horizontal clearance of structures from non electrified tracks (centreline) of 4.3m. As part of the Minimbah Bank Third Track project, Minimbah Relay Room location is proposed to remain in its current location which will result in a reduced clearance to proposed third track of 2.8m. Controls: Relocation of access doors away from wall adjacent to track, installation of 1.8m high safety fence on track side of building and construction of walkway around back and sides of building for alternate access.</t>
  </si>
  <si>
    <t>Reduced horizontal structural clearances to a minimum of 2060mm from centreline of track to allow for the installation of a temporary safety barrier. Waiver Condition: Review of proposed construction plan for evaluation in the restricted areas.</t>
  </si>
  <si>
    <t>To exclude the track for Burren to Walgett from complying with ARTC Engineering Standards TEP 09 and TEP 11 with regards to jointed welded rail that has not been adjusted. The line has low usage by grain and freight trains only. The attached Risk Management Plan details mitigating actions to be undertaken. Approval Condition: Records of misalignments and breakaways to be reviewed and risk assessment redone in 12 months.</t>
  </si>
  <si>
    <t>Waiver to allow installation of substandard trenching (500mm between top of conduit and ground level) located at 2.5m from the rail. Trench is intalled between chainage 34.5km to 35.8km. Control: Pot holing every 10m to determine fibre optic location and depth on site. See waiver compliance requirements.</t>
  </si>
  <si>
    <t>Earthworks on site has generated a significant surplus of sandstone rock including large segments in excess of D500. New and existing culvert inlets and outlets will require rip rap thus TEJV have used this rock to line sail inlets and outlets instead of importing rip rap. Controls: Material has been placed in accordance with ETC-10-01 using geotextile and compacted into place using tracked excavator.</t>
  </si>
  <si>
    <t>Approval for use of Thermit AS60 to UIC 60 SkV Elite Z110 SU Junction welds pending new equipment approval and in accordance with testing as per system approvals 08-08-11-087 &amp; 08-08-11-065. Waiver controls include equipment and process requirements. See waiver for further details.</t>
  </si>
  <si>
    <t>Install Epflex Railseal Interface into level crossings only at specified locations prior to type approval and due to time constraints. Waiver controls include use on welded not jointed rail, locations of use to be recorded and inspection requirements. See waiver for further details.</t>
  </si>
  <si>
    <t>To vary the construction standard ETC-16-01 for ballast depth; absence of a geo-textile material; increased sleeper spacing; width of cut in road and use Size 14, Type H, Class 320 asphalt as detailed in the attached report for level crossings on the North East Double Track Project (NEDT). Approval conditions: Delivery Manager to report on any early failures of this reduced standard of level crossing.</t>
  </si>
  <si>
    <t>Allow increase in tight gauge limits and relaxation of standing orders. 
Control: Use of ARA Table 5.5 (Geometry Defects Response Codes) for Tight Gauge Parameter only.</t>
  </si>
  <si>
    <t>Track centres between the existing Donnybrook crossing loop and the mainline at the 35.172km (4.76m) do not allow sufficient distance between both track centrelines and the curve speed sign located between the two tracks. Approval conditions: Introduce the controls as proposed.</t>
  </si>
  <si>
    <t>Replace all existing slide PVT plates including cracked plates on LH and RH switches and stockrails with new type e clip fastenings PVT slide plates (see attached photos). Approval condition: Proposed controls to be implemented. Report on performance to Manager Standards in November 2010 so that type approval can be considered.</t>
  </si>
  <si>
    <t>Permit an increase in tight gauge track geometry limits and a relaxation of standing orders, on the above approved lines where the track speed does not exceed 50 km/hr and the track class is 4/5, in accordance with the National Code of Practice for Defined Interstate Rail Network as per attached. Approval conditions: Proposed controls to be implemented. Risk assessment not required as Code of Practice limits are used.</t>
  </si>
  <si>
    <t>Due to a minor error in the pattern, it is necessary to apply a build up weld for 250mm along flange way of heel leg of casting - see attached papers and drawings. Thickness varies from zero to 5mm. Area approximately 9,000 square mm. This is outside the limits allowed under ETA-03-001 i.e. 1500 square mm. However, the welded area is not a wheel transfer or high impact area; the weld area is not a designated explosive hardened zone. Approval condition: Implement the proposed controls.</t>
  </si>
  <si>
    <t>Exclude the Burren Junction to Walgett line from complying with ARTC Engineering Standards TEP 09 and TEP 11. Approval condition: Adopt the controls in the attached Risk Management Plan</t>
  </si>
  <si>
    <t>Extend 3 monthly detailed walking examinations to 12 monthly on full concrete sleepers track with heavy duty concrete and fast clip elastic fastening, from The Gap (ARTC boundary) to Gunnedah Coal (416.025 to 480.009km), until ARTC track and civil code of practice approved. Approval condition: Proposed controls to apply. Ensure requirements of TEP 13 apply for all inspections (other than for walking at 12 months)</t>
  </si>
  <si>
    <t>Relaxation of clearance between top of stormwater infrastructure to track level from 1.6m to 1.2m. This will allow the use of larger pipes (3 / DN1050 RCP Class 4 pipes) and hence reduce installation time and cost. Approval condition: Verification to Infrastructure Manager East West that pipes are installed to design.</t>
  </si>
  <si>
    <t>Track alignment design for the Curve Easing program of works on the North Coast Mainline requires consideration and endorsement by ARTC Corridor for the use of design parameter values between typical and recommended (maximum or minimum). Recommended design limits for the following parameters will be considered for track alignment design where site constraints exist (e.g. fixed points) and it is not feasible to use typical limits as per TDS 09: Max Applied Superelevation Ea - 140mm; Max Superelevation Deficiency (freight &amp; passenger) D - 80mm/110mm; Max Rate of Change of Deficiency (freight &amp; passenger) Droc - 55mm/s / 65mm/s; Min Superelevation ramp Er - 1 in 500. This temporary waiver serves as a blanket waiver for all sites being considered for Curve Easing in order to progress track alignment design. It is intended that once the full scope of track alignment design for all Curve Easing sites has been approved by ARTC, a permanent specific waiver will be developed for individual sites. Approval conditions: Each individual curve to be assessed and aprpoved in accordance with TDS 09 clause 2.1.</t>
  </si>
  <si>
    <t>Extend duration between finding internal rail defects (cracks in bolt holes) and removal of defective rail. Maintaing normal track speed over defects that are contained in concrete). Approval conditions: Proposed controls to be implemented and Regulator to be notified in accordance with SP-02-12.</t>
  </si>
  <si>
    <t xml:space="preserve">Approve the reduction of the horizontal structural clearance for temporary construction works of 3000mm to a minimum of 2060mm from the centreline track to be controlled by the installation of temporary delineation fencing to define the 2060mm limit. Refer to Type Approval 11/87895 Vortok Safety Barrier. Conditions of Approval: All users of Vortok Safety Barriers (VSB) to:
1. Install fencing in accordance with Vortok procedures. Must not interfere with track circuits.
2. To only erect, maintain and remove VSB under appropriate Work on Track methods of working LPA, TOA, TWA &amp; CSB.
3. To develop a Safety Alert / New system approval communique which details both limitations on usage of the system but also management process to be adopted in terms of inspection.
4. To develop an installation / removal instruction sheet with reference to Australian terminology and specifications.
5. Include within the Daily Pre Start Briefs a section regarding fencing for clear understanding of the purpose and functionality of the VSB.
6. Ensure within planning process for any works, the use of the VSB only inlcuded if there are as far as is reasonably practicable, other means of undertaking the works outside live operational times.
7. If the use of the VSB is to be included within the methodology for delivery of the wroks, its use and method of management is highlighted and communicated to Train operators via a Safe Notice.
8. Regular review of the system and application is to be undertaken by both contractors using the product and by ARTC in terms of compliance to process with regard to inspection use. </t>
  </si>
  <si>
    <t>A' Rails have been installed in 203 locations through the SSFL. These are the 'known' locations. Around 22% of heat numbers could not be identified. All known 'A' ingot rails to be removed from SSFL prior to the end of January 2013. Remaining 'unknown' rails to be ultrasonically inspected as per ARTC Standards for existing 53kg track containing 'A' Rails. Condition of Approval: Regulator Notification to ITSR required as soon as practicable.</t>
  </si>
  <si>
    <t xml:space="preserve">To increase the module length for stressing rail from 500m to 1500m as required on both tangents and curves above 801m. This increase is only applicable on a sleeper based roller assembly that ensures rail remains on horizontal alignment but elevated clear of all impedients. </t>
  </si>
  <si>
    <t>Amend design neutral temperature on track section from Nevertire to Nyngan and Nyngan to Cobar from 35°C (as per TMS 07) to 38°C</t>
  </si>
  <si>
    <t>RAC02.123</t>
  </si>
  <si>
    <t>RAC02.138</t>
  </si>
  <si>
    <t>RIC03/113</t>
  </si>
  <si>
    <t>WRAC/036</t>
  </si>
  <si>
    <t>WW03/2005</t>
  </si>
  <si>
    <t>WW2005/06</t>
  </si>
  <si>
    <t>400/TR/201006/046</t>
  </si>
  <si>
    <t>150/TR/021208/197.pdf</t>
  </si>
  <si>
    <t>500/TR/191110/292</t>
  </si>
  <si>
    <t>To exempt the mid-term examination of all the bridges and structures in NSW that have undergone engineering inspection until the new Inspection Technical Standard is implemented.
Waiver Approval Condition: Waiver only applies to those structures where detailed engineering inspections by qualified structures engineers have been done</t>
  </si>
  <si>
    <t>Trial new Fibre Composite Transoms on operational line. Refer to attached Research Proposal for Fibre Composite Transom. Controls: Visual Examinations and strain gauging. Refer Special Instruction 200/BS/060907/021 - Technical Maintenance Plan, attached in Appendix D of the proposal report. Approval Condition: Comply with attached special instruction. Renewal Approval Condition: Immediate advice please (by 1/8/2010) regarding the fastening evaluation</t>
  </si>
  <si>
    <t>Permit the installation of new end stringer girders on spans 1 and 2 with load carrying capacity lower than 300LA design loading with full DLA in accordance with AS 5100. The new stringer end connection is designed for 208 LA loading plus full DLA with 1.6 load factor. Approval conditions: Re-evaluate new stringer capacity when any primary Member is strengthened to higher load carrying capacity.</t>
  </si>
  <si>
    <t>Permit full track speed across Bridge Structure at Bonville - Pine Creek 594.085km. Approval condition: Comply with proposed controls.</t>
  </si>
  <si>
    <t xml:space="preserve">Reduced horizontal clearance of 3.06m to edge of concrete roof which is 4.25m above ground surface level. Approval conditions: Safety fence to be a minimum of 1.83m high. </t>
  </si>
  <si>
    <t>Waiver No. (EWAF) &amp; File Link</t>
  </si>
  <si>
    <t>RIC04/233</t>
  </si>
  <si>
    <t>RIC04/223</t>
  </si>
  <si>
    <t>TAS99/20</t>
  </si>
  <si>
    <t>Originator (&amp; company if not ARTC)</t>
  </si>
  <si>
    <t>Permit installation of flat sign to be placed on sleeper in lieu of clearance posts as per SDS 06 clause 6.4 as per attached photographs. Approval Conditions: Proposed controls to be implemented. Waiver to apply for Werris Creek Yard only.</t>
  </si>
  <si>
    <t>SC 09 01 Clause 6.11 - To enable diversion of signalling line route for civil works at Nammoona approval is given to share the 50mm UPVC conduit carrying the optic fibre for Casino - Acacia Ridge CTC project with the temporary staff line diversion (4mm2 twin) for a period of 16 weeks prior to commissioning. Condition: Cable should be double insulated and nylon sheathed</t>
  </si>
  <si>
    <t>To allow non-rectification of a know existing deficiency whereby the 1820m distance between consecutive signals 51.7 and P11 (52.5) represents 190% overbraking and the sighting and overlap distance does not complly with SDS 02 Clause 2.2.3. 
Approval condition: Signal 51.7 braking distance to be addressed with section resignalling</t>
  </si>
  <si>
    <t>Install temporary split sleeve base to hold the signal mast in position until such time the frangible base is supplied
Approval condition: For level crossing signal masts only</t>
  </si>
  <si>
    <t>(192km - 262km) Approval for recertification of rail vehicle detection (after 5 day closedown due to flood and track damage). This does not apply to rerailing activities. Track Block working for passage of 2 trains on each track circuit with speed limited to 30kph. Minimum of 4000 Tonnes of train movement before removal of track block working. CAN warning of 2 trains in each direction for Level Crossings. See waiver for Controls.</t>
  </si>
  <si>
    <t>(164km - 192km) Approval for recertification of rail vehicle detection (after 5 day closedown due to flood and track damage). This does not apply to rerailing activities. Track Block working for passage of 2 trains on each track circuit with speed limited to 30kph. Minimum of 4000 Tonnes of train movement before removal of track block working. CAN warning of 2 trains in each direction for Level Crossings. See waiver for Controls.</t>
  </si>
  <si>
    <t>(192km - 215km) Approval for recertification of rail vehicle detection (after 5 day closedown due to flood and track damage). This does not apply to rerailing activities. Track Block working for passage of 2 trains on each track circuit with speed limited to 30kph. Minimum of 4000 Tonnes of train movement before removal of track block working. CAN warning of 2 trains in each direction for Level Crossings. See waiver for Controls.</t>
  </si>
  <si>
    <t>(262km - 409km) Approval for recertification of rail vehicle detection (after 5 day closedown due to flood and track damage). This does not apply to rerailing activities. Track Block working for passage of 2 trains on each track circuit with speed limited to 30kph. Minimum of 4000 Tonnes of train movement before removal of track block working. CAN warning of 2 trains in each direction for Level Crossings. See waiver for Controls.</t>
  </si>
  <si>
    <t>Cootamundra North and South signal boxes are due for periodic maintenance interlocking testing during August 2007. Both signal boxes become redundant during October 2007. Testing to be deferred for 3 months until decommissioned. Signal boxes due to be decommissioned on 18 Sep 07. No known problems. Approval condition: Approved provided the signal boxes are decommissioned on 18 Sep 2007.</t>
  </si>
  <si>
    <t>Original Stencils delivered from Aldridge were unreadable because the full letters of the the stencils were not lit by the WRSA modules. This waiver request that Stencils with smaller font and with additional dispersion lenses are installed for trial with the view to type approval. Units to be inspected on site before Safe notice is published and commissioning date is fixed. Units to be on trial for 3 months to check readability in all weather conditions and check for driver comments. New units for other locations only as above until Type Approved. Approval conditions: Report required in 3 months regarding readability and drivers comments. Commissioning to include readability test. See attached drawing.</t>
  </si>
  <si>
    <t>Hand signallers are required at Automatic Level Crossings to Introduce Pilot Staff Working under ARTC network rules - Pilot staff working, hand signallers section. The Level Crossings concerned (Wodenbong, Fairy Hill, Barrimal Lane, Cedar Point) work independently from the safe working systems using GCPs (Grade Crossing Predictors). Therefore a waiver is sought to introduce Pilot Staff Working without hand signallers at the Level Crossings. Compliance Condition: All risk assessment mitigation actions to be in place prior to start of work.</t>
  </si>
  <si>
    <t>Hand signallers are required at Automatic Level Crossings to introduce Pilot Staff Working under ARTC network rules - Pilot staff working, hand signallers section. The Level Crossings concerned (Merriwa Rd 312.258km, Rosemont Rd 315.250km) work independently from the safe working systems usings GCPs (Grade Crossing Predictors). Therefore a waiver is sought to introduce Pilot Staff Working without hand signallers at the level crossings. Compliance condition: All risk assessment mitigation actions to be in place prior to start of work.</t>
  </si>
  <si>
    <t>SC-08-01 clause 2.3.2.1 states that signal masts shall be located no closer than 3m from the running face. Due to new civil formation, it is only possible to achieve a 2.5m clearance. Control: As signal is now within danger zone ie &lt;3m particular safeworking rules will apply to allow access to the signal.</t>
  </si>
  <si>
    <t>Because of restricted access to mains council supplies on the Melbourne side of the proposed passing lane at Tallarook (approx 80km mark) the design proposes to increase the reticulation voltage at the source end to 470V instead of being not more than 10% from nominal supply voltage. 
Condition: Waiver to be reviewed by Signal Standards Engineer before 07/10/09.</t>
  </si>
  <si>
    <t xml:space="preserve">To install Ruggedcom RS400 servers throughout the Sandgate interlocking and NCIG Coal Expert Terminal. These RS400's will replace the existing OSD1250 fibre modems and convert the Sandgate Interlocking to a Peer to Peer vital communication configuration. ODG seek a waiver for the use of the currently not type approved RS400 devices. Approval Condition: Implement the controls shown on the risk asssessment. </t>
  </si>
  <si>
    <t>It is proposed to use plate racks during installation of new alterations to existing relay interlocking in MH and WM relay rooms and locations. Plate racks are not type approved by ARTC and hence waiver is being required for their use. The use of plate racks shall result in significant reduction in change over times thus saving on possession duration. It is also proposed to leave plate racks in the circuit and not remove them post commissioning. Approval conditions: Proposed controls to be implemented</t>
  </si>
  <si>
    <t>Due to the similarity of points and signal names on the Standard Gauge (SG) and Broad Gauge (BG) in Seymour, Vline via DOT have requested that the SG signals and points be renumbered (by adding 100 to all the signals i.e. SEY2 is renumbered to SEY102, 13 points is renumbered to 113 points). ESI056 renamed SEY116, EES1056 renamed SEY136. The name plates on the signals and points as well as the location boxes (and all their associated equipment) will be renumbered with the new numbers. However, due to time constraints, there will be a name mismatch between the field equipment and the circuit books/data for Stage 2, as the circuit books/data will still contain the old names (i.e. SEY2, SEY12 signal). This mismatch will be rectified by Stage 3's commissioning. Approval conditions: Ensure fitters including any relief fitters are advised.</t>
  </si>
  <si>
    <t>Installation of the cable route over the new rail bypass at Wodonga on the formation within the 4m offset at various locations - see attached plan (extract from SAP) and detailed in the cross section drawing also attached. Approval Conditions: Apply the conditions on the attached sheet</t>
  </si>
  <si>
    <t>Allow the use of Invensys PSO 4000 track circuits whilst awaiting type approval from Signal Standards. PSO III no longer available. Approval conditions: Apply proposed controls</t>
  </si>
  <si>
    <t>1. The detection for both sets of points for a crossover will not have their ends detected in a common detection circuit, only the point ends of a particular line e.g. up main, will have thie ends detected in a common detection circuit. Note: This applies to EOL arrangements only, it does NOT apply to ESML arrangements.
2. If an EOL key is removed from an Emergency Operations Lock then the aspects of the signals on the line e.g. up main affected shall be replaced and maintained at stop.
3. The standard point control and detection circuits will be modified to provide for separate detection on each line.
Note, ITSR requests it be advised of the first location at which these alterations will be installed so it can undertake a site inspection to view the installation and observe its operation.</t>
  </si>
  <si>
    <t>Temporary normal power (Generators) supplies shall be provided prior to commissioning on the 14th of May 2012 and shall remain in place after commissioning until normal permanent power supply can be provided. These temporary arrangements will consist of 27KVA generators with 2000 litre fuel tanks positioned at SER1 and SER2 signal locations and feed these locations and BN89 and BN97 respectively. Proposed Controls: 1- Refer to Generator Monitoring Protocol Doc (Ref RIC/PN Temp 240v Supply). 2 - Generator supplier to have a replacement generator available in case of total failure of generator. Waiver Approval Conditions: Fuel usage to be monitored and refueling plan compiled which allows for weekends and public holidays.</t>
  </si>
  <si>
    <t>Temporary normal power (Generators) supplies shall be provided for 48 hours due to an Ausgrid 33kv outage. This temporary arrangement will consist of a 350KVA generator positioned adjacent to the 415v distribution yard off north road Kooragang Island and replace the Ausgrid 415v permanent feed. Proposed Controls: Refer to Generator Monitoring Protocol Doc (Ref RIC/PN Temp 240v Supply). Waiver Approval Conditions: 1 - Change over in accordance with SF215 HV maintenance ITP and ITP return. 2 - All powerserve staff to to be appropriately qualified.</t>
  </si>
  <si>
    <t xml:space="preserve">As part of signalling works for Pacific National Greta Train Support Facility, there are seven sets of   level crossing warning light being installed at the up end of the facility at approx. 211.380Km covering access to maintenance  roads and walkways adjacent to the tracks. As per ARTC and Australian Standards, the level crossing warning signs are to be provided to advise road users of the location of a road-rail intersection.
One warning light for each of five roads (vehicular and pedestrian roads between the tracks) and two lights (Sydney Side, Country Side) for the UTM road on the west side of track 5 are being installed. However, due to the layout of the facility and associated vehicular movements and subsequent positional reviews, it has been decided that the level crossing warning sign board, placed to warn road users of the country side warning lights, would create sighting problems for road users in this area. For this reason, it is proposed not to install the warning sign board for the country side warning lights.
Waiver Approval Condition: RX-7 Level Crossing Warning Sign to be installed on left hand side of the UTM Road Sydney Side. Sign to be installed on right hand side of the UTM Road Country Side.
</t>
  </si>
  <si>
    <t xml:space="preserve">As part of signalling works for Pacific National Greta Train Support Facility, level crossing warning light signals inside Greta Yard are being installed closer than 3.5 meters to the running face of nearest rail. As per Australian and ARTC standards, the centre of the level crossing warning light signal mast should be located no closer than 3.5 meters from the running face of the nearest rail. 
However, due to the layout of the facility as shown in GTSF-DG-SID-TK-0011 Rev 0 dated 15/11/11, with a minimum of 3.5 meters from running face of nearest rail the signal position would then be obstructing access for vehicles in the between-track access roads. For this reason, it is proposed to locate the signals closer than 3.5 meters to the running face of the nearest rail and thus keep the access roads in the facility clear for safe operation and maintenance use.
Waiver Approval Condition: All Level Crossing Signs adjusted to be 300mm from kinematic rolling stock outline. Signs and level Crossing backgrounds may be trimmed to fit this requirement.
</t>
  </si>
  <si>
    <r>
      <t xml:space="preserve">A 50 core cable between two locations at Broken Hill has been found to be defective with the majority of cores reading less than 200,000 ohms insulation resistance to earth. It is proposed to apply the controls and </t>
    </r>
    <r>
      <rPr>
        <u/>
        <sz val="10"/>
        <color indexed="8"/>
        <rFont val="Verdana"/>
        <family val="2"/>
      </rPr>
      <t>NOT</t>
    </r>
    <r>
      <rPr>
        <sz val="10"/>
        <color indexed="8"/>
        <rFont val="Verdana"/>
        <family val="2"/>
      </rPr>
      <t xml:space="preserve"> book the effected equipment out of order. </t>
    </r>
  </si>
  <si>
    <t>200/SG/221206/022</t>
  </si>
  <si>
    <t>200/SG/140607/052</t>
  </si>
  <si>
    <t>900/SG/070709/167.</t>
  </si>
  <si>
    <t>HV_SG_0015</t>
  </si>
  <si>
    <t>NS/SG/0022</t>
  </si>
  <si>
    <t>Originator (&amp;Company if not ARTC)</t>
  </si>
  <si>
    <t>900/RS/240707/001</t>
  </si>
  <si>
    <t>Extend recertification period for two welding task classifications (TDTW401A Weld using Aluminothermic Welding Technique and RIC54W Weld using flux core arc Welding Processes) until end April 2007 due to early onset of fire bans in NSW. This is an extension of wavier 800/AD/120505/002(a) for these two welding task classifications only. Condition: Team Managers to check that all affected staff have been consistently working to appropriate standards and procedures since last accredited.</t>
  </si>
  <si>
    <r>
      <t xml:space="preserve">Tangent wear measurements taken by RailMate exceed the maximum allowable head rail wear for 53kg/m rails. Measurements of head heights taken in low rails of curves are 21.9mm (283.215km), 21.3mm (283.530km), 22.3mm (263.550km) and 21.0mm (265.510km). Minimum allowable head height is 23mm. Rails are under condemnable limits. Allow rails to remain in track without further speed restriction until rerailing takes prior to end of April 2007 and subject to monitoring outlined in Controls section. </t>
    </r>
    <r>
      <rPr>
        <i/>
        <sz val="10"/>
        <color indexed="9"/>
        <rFont val="Verdana"/>
        <family val="2"/>
      </rPr>
      <t>(This waiver renewal closes out the condemnable rail locations at Moss Vale on the original waiver as this has been rerailed, however there are two additional locations at Goulburn included in the renewal that were not part of the original waiver)</t>
    </r>
  </si>
  <si>
    <t>200/SG/180108/085</t>
  </si>
  <si>
    <t>31/03/2004</t>
  </si>
  <si>
    <t>31/08/2004</t>
  </si>
  <si>
    <t>04/10/2006</t>
  </si>
  <si>
    <t>21/05/2004</t>
  </si>
  <si>
    <t>30/06/2005</t>
  </si>
  <si>
    <t>01/07/2004</t>
  </si>
  <si>
    <t>31/12/2005</t>
  </si>
  <si>
    <t>01/10/2003</t>
  </si>
  <si>
    <t>01/04/2004</t>
  </si>
  <si>
    <t>01/12/2002</t>
  </si>
  <si>
    <t>29/11/1999</t>
  </si>
  <si>
    <t>13/10/2005</t>
  </si>
  <si>
    <t>12/10/2030</t>
  </si>
  <si>
    <t>01/10/2006</t>
  </si>
  <si>
    <t>31/12/2006</t>
  </si>
  <si>
    <t>01/02/2007</t>
  </si>
  <si>
    <t>18/11/2005</t>
  </si>
  <si>
    <t>30/06/2011</t>
  </si>
  <si>
    <t>10/01/2007</t>
  </si>
  <si>
    <t>26/05/2006</t>
  </si>
  <si>
    <t>01/01/2006</t>
  </si>
  <si>
    <t>01/01/2010</t>
  </si>
  <si>
    <t>09/03/2010</t>
  </si>
  <si>
    <t>01/03/2006</t>
  </si>
  <si>
    <t>30/04/2006</t>
  </si>
  <si>
    <t>10/04/2006</t>
  </si>
  <si>
    <t>11/04/2006</t>
  </si>
  <si>
    <t>28/05/2006</t>
  </si>
  <si>
    <t>28/09/2006</t>
  </si>
  <si>
    <t>05/07/2006</t>
  </si>
  <si>
    <t>31/12/2007</t>
  </si>
  <si>
    <t>09/05/2007</t>
  </si>
  <si>
    <t>23/05/2007</t>
  </si>
  <si>
    <t>31/05/2009</t>
  </si>
  <si>
    <t>700/BS/250507/017</t>
  </si>
  <si>
    <t>12/03/2010</t>
  </si>
  <si>
    <t>19/06/2007</t>
  </si>
  <si>
    <t>31/12/2010</t>
  </si>
  <si>
    <t>18/10/2010</t>
  </si>
  <si>
    <t>100_BS_270707_019</t>
  </si>
  <si>
    <t>200_BS_060907_021</t>
  </si>
  <si>
    <t>19/07/2007</t>
  </si>
  <si>
    <t>24/12/2007</t>
  </si>
  <si>
    <t>01/09/2007</t>
  </si>
  <si>
    <t>01/09/2015</t>
  </si>
  <si>
    <t>10/11/2007</t>
  </si>
  <si>
    <t>09/01/2008</t>
  </si>
  <si>
    <t>06/06/2009</t>
  </si>
  <si>
    <t>01/01/2009</t>
  </si>
  <si>
    <t>14/10/2005</t>
  </si>
  <si>
    <t>20/01/2008</t>
  </si>
  <si>
    <t>25/11/2005</t>
  </si>
  <si>
    <t>19/12/2005</t>
  </si>
  <si>
    <t>30/01/2006</t>
  </si>
  <si>
    <t>24/04/2006</t>
  </si>
  <si>
    <t>25/05/2006</t>
  </si>
  <si>
    <t>22/05/2006</t>
  </si>
  <si>
    <t>06/07/2006</t>
  </si>
  <si>
    <t>22/05/2007</t>
  </si>
  <si>
    <t>30/07/2007</t>
  </si>
  <si>
    <t>04/02/2008</t>
  </si>
  <si>
    <t>17/06/2009</t>
  </si>
  <si>
    <t>20/05/2009</t>
  </si>
  <si>
    <t>07/06/2012</t>
  </si>
  <si>
    <t>08/07/2010</t>
  </si>
  <si>
    <t>12/06/2010</t>
  </si>
  <si>
    <t>01/03/2012</t>
  </si>
  <si>
    <t>30/06/2010</t>
  </si>
  <si>
    <t>Bridges &amp; Structures Waivers Summary</t>
  </si>
  <si>
    <t>Sub Total</t>
  </si>
  <si>
    <t>Signal Waivers Summary</t>
  </si>
  <si>
    <t>NS/TC/0019</t>
  </si>
  <si>
    <t>300/TR/241007/134</t>
  </si>
  <si>
    <t>Clearances</t>
  </si>
  <si>
    <t>Flooding</t>
  </si>
  <si>
    <t>Points &amp; Crossings</t>
  </si>
  <si>
    <t>Track Geometry</t>
  </si>
  <si>
    <t>Ballast</t>
  </si>
  <si>
    <t>Structures</t>
  </si>
  <si>
    <t>Structures / Clearances</t>
  </si>
  <si>
    <t>Rail</t>
  </si>
  <si>
    <t>Earthworks</t>
  </si>
  <si>
    <t>Category (T&amp;C CoP)</t>
  </si>
  <si>
    <t>GM TS&amp;E 13/04/2013</t>
  </si>
  <si>
    <t>700/SG/090307/032</t>
  </si>
  <si>
    <t>900/SG/130110/199</t>
  </si>
  <si>
    <t>Brad Moorhouse/Dean Button</t>
  </si>
  <si>
    <t>500/SG/160210/201</t>
  </si>
  <si>
    <t>200/SG/210110/200</t>
  </si>
  <si>
    <t>Philip Campbell</t>
  </si>
  <si>
    <t>General Manager Technical Standards 11/10/2013</t>
  </si>
  <si>
    <t>Alice Weatherford 08/11/2013</t>
  </si>
  <si>
    <t>HV/SG/0023</t>
  </si>
  <si>
    <t>Scone (314.260 - 314.815 km)</t>
  </si>
  <si>
    <t>The Engineering Standard ESC-11-01 clause 6.2 requires that cables and pipe buried in the ground shall have a minimum cover of 600mm from the cover strip or topmost pipe to ground level. This waiver allows for cables and pipe buried in the ground at Scone from 314.260km to 314.815km to be only 150mm deep. This is subject to the control that where possible (approx. 80-90%) the new cable route will be located underneath a protective concrete drain capping, mitigating the risks associated with a shallow cable route.</t>
  </si>
  <si>
    <t>Simon Flint</t>
  </si>
  <si>
    <t>EW/SG/0024</t>
  </si>
  <si>
    <t>Freight Link Headshunt, South Dynon (1465m to 1545m)</t>
  </si>
  <si>
    <t>6.2 &amp; 11.4</t>
  </si>
  <si>
    <t xml:space="preserve">The Engineering Standard ESC-11-01 stipulates that "the top of cables and pipe buried in the track formation shall be a minimum of 1600mm below rail level" and that "ULX pipes shall extend not less than four metres beyond the outer rail on each side of the track". Service proving undertaken of the existing WPA main cable route indicated that RRLCMRs current AFC track design for the ARTC Freight Link Headshunt provided a minimum of approximately 530mm cover from top of conduit to top of rail. In response to this, RRLCMR have raised the track alignment to the maximum degree possible in order to provide acceptable track grades and maintain mimimum vertical clearances under the adjacent North Melbourne Flyover. Following redesign of the track, RRLCMR's design cover for the WPA main cable route is 880mm from top of rail. Through discussions with Pat Gray of ARTC it was confirmed that additional mechanical protection treatments for the reduced cover would apply within the rail loading zone - that is, within 1.5m of the nearest rail. Beyond this point the conduits are located under a pedestrian path where a minimum cover of 650mm would be appropriate, without additional mechanical protection beyond the Vindex cover strip already provided (Category B as per AS3000). </t>
  </si>
  <si>
    <t>Anthony Hart (RRLCMR Alliance)</t>
  </si>
  <si>
    <t>HV/TC/0020</t>
  </si>
  <si>
    <t>HV/SG/0025</t>
  </si>
  <si>
    <t>NS/TC/0021</t>
  </si>
  <si>
    <t>RTS 3640</t>
  </si>
  <si>
    <t>Clauses 2.1, 8, 9, 10, 11.1, 13 and all clauses in Part 3</t>
  </si>
  <si>
    <t>Track &amp; Civil Management System</t>
  </si>
  <si>
    <t>Sleepers &amp; Fastenings</t>
  </si>
  <si>
    <t>Railway Operating Signs</t>
  </si>
  <si>
    <t>Right of Way</t>
  </si>
  <si>
    <t>Jeff Board</t>
  </si>
  <si>
    <t>N/A - Permanent</t>
  </si>
  <si>
    <t>Track &amp; Civil Management System / Rail / Structures</t>
  </si>
  <si>
    <t>An ascending number that increases with every new waiver (next positive integer)</t>
  </si>
  <si>
    <t>Benalla to Oaklands line
(Benalla to Yarrawonga section: 195.960 - 259.862km)</t>
  </si>
  <si>
    <t>The clauses listed are to apply for the whole of the Benalla to Oaklands line, including the portion in Victoria. Currently, the Victorian Work Instruction CEC 3/87 applies in Benalla 195.960 to Yarrawonga 259.862 in the Benalla to Oaklands line. This old document has not been recently reviewed and does not conain details of joint gap analysis or joint adjustment. These two activities are currently planned to adjust the stress free temperature of the rail as required to prevent track buckling on days of high temperature. With the line geographically situated in two states (Benalla 195.960 to Yarrawonga 259.862 / Victoria and Yarrawonga to Oaklands / NSW), two standards apply to the one line thus a waiver is sought to apply the relevant clauses of RTS 3640 to the whole line.</t>
  </si>
  <si>
    <t>EW/SG/0025</t>
  </si>
  <si>
    <t>John Furness 14/01/2014</t>
  </si>
  <si>
    <t>Kooragang Island - Arrival Roads 173.700km - 174.616km</t>
  </si>
  <si>
    <t>Section 7
ETI-07-02</t>
  </si>
  <si>
    <t>7.2.4
pg. 1</t>
  </si>
  <si>
    <t>The current design for the Arrival Roads (Stage 2) shown on drawing 22-16577-C040 (Rev C) includes track centres of 3.770m and a vertical height difference of 0.5m.
Calculation, according to the requirements of ARTC CoP Section 7, of the Rolling Stock Outline "A" Kinematic Envelope results in a required track centre of 3.770m where the tracks have a height of 0.5m. This includes a safety margin of 200mm between Kinematic Envelopes. 
Controls to be implemented:
1. Opportunity to minimise vertical height difference to be investigated during detailed design without impacting on environmental approval pathway;
2. Update to the existing Hunter Bulk Terminal induction to note narrow track centres;
3. Certification of as builts with appropriate standards to ensure design standard of reduced track centre is met;
4. Increased track inspections during the post construction period;
5. Any manual maintenance carried out, detailed track measurements of before and after to be taken to ensure design track centres are restored at the completion of the works;
6. Any mechanised maintenance carried out including resurfacing, ballast cleaning, reconditioning etc, detailed track measurements of before and after are to be taken to ensure design track centres are restored at the completion of the works;
7. Passage of any special and out of gauge loads - to be undertaken under a possession arrangement whereby one of the arrival roads is closed during the passage of the special load - undertaken under the approval and supervision of the yard controller for KCT;
8. Reduced track centre location to be registered on the appropriate register of reduced track centres;
9. Approved / applicable waiver be distributed to the appropriate stakeholders for advice.</t>
  </si>
  <si>
    <t>Mike Parsons (GHD)</t>
  </si>
  <si>
    <t>HV/TC/0021</t>
  </si>
  <si>
    <t>Elong Elong to Merrygoen</t>
  </si>
  <si>
    <t>ETE-00-03</t>
  </si>
  <si>
    <t>This waiver allows for an increase in the latitude for the AK track recording geometry car inspection from 1 month to 4 months for the January 2014 recording between Elong Elong and Merrygoen.</t>
  </si>
  <si>
    <t>Richard Allan</t>
  </si>
  <si>
    <t>Under the conditions nominated in the proposal, the Sweep function (and aspect restriction) can be cleared. This applies after there has been a reset of the axle counter when there is a substantial disruption of the interlocking with multiple axle counter sections affected i.e. after a Computer Based Interlocking reset, power supply interruption or after commissioning works.  
Not to be used for an individual reset of an axle counter due to a miscount.</t>
  </si>
  <si>
    <t>EW/SG/0026</t>
  </si>
  <si>
    <t>Ian Maydew &amp; John Furness</t>
  </si>
  <si>
    <t>Trevor Moore &amp; John Furness</t>
  </si>
  <si>
    <t>Freight Link Track / SER LX Access Rd</t>
  </si>
  <si>
    <t xml:space="preserve">Service protection is required by the Regional Rail Link Project – WPB under the dual gauge turnout at the Freight Link Track. Deficient cover depth is prevalent in 3 locations where the existing ULXs cross under the turnout &lt;700mm below rail. Please refer to drawing WPB-SKT-JAC-CPW-2-00-SSS-3008 (attached to waiver on link above).
In response to this RRL WPB propose to construct a 200mm thick reinforced concrete slab that will extend 3m beyond each end of the turnout. The concrete slab will replace the capping layer detailed in the original drawings and the ballast will be placed on the concrete slab with a 10mm ballast mat to provide separation and impact attenuation.
The HV cables in the asbestos conduits towards the toe of the points is an existing V/Line service, which has not been changed as part of the RRL project, hence, the retention of the asbestos conduits. The other conduit runs installed by the RRL–WPA project have been enclosed in stabilised sand to provide protection during the construction works.
A waiver has been granted for the construction of new track and an additional protection slab over three existing service routes, providing a minimum cover of 650mm from top of sleeper with an overall slab length of approximately 35 metres.
</t>
  </si>
  <si>
    <t>Ross Deacon</t>
  </si>
  <si>
    <t>EW/TC/0022</t>
  </si>
  <si>
    <t>Crystal Brook to Broken Hill (124.660km)</t>
  </si>
  <si>
    <t xml:space="preserve">This waiver allows for the welds on one rail closure to be 3.95m apart (standard is 4m).  </t>
  </si>
  <si>
    <t>HV/TC/0023</t>
  </si>
  <si>
    <t>Main North, Scone Train Station</t>
  </si>
  <si>
    <t>ETM-07-01</t>
  </si>
  <si>
    <t>Shashi Narasimhiah</t>
  </si>
  <si>
    <t>A verification survey has been undertaken of the platform at Scone Train Station and compared to the design alignment. The following values are anticipated against the Standard Access Platform requirements from ETM-07-01 Section 6.3 Table 5 of this Standard:
1. Horizontal Hs = 1559mm to 1582mm (required 1575mm0
2. Vertical Vs = 746mm to 995mm (required 1065mm).
Tolerances on Platforms from section 6.6:
1. Vertical Height Tolerance = -319mm to -70mm (required-0mm to +25mm- Construction)
2. Lateral Clearance = -16mm to +7mm
    2.1 Require +5mm to 0mm (construction)
    2.2 Require +15mm to -15mm (maintenance)</t>
  </si>
  <si>
    <t>Victrack will be installing and testing Train to base radios in all newly purchased hi-rail patrol vehicles in Victoria in January and February of 2013. In the interim, where time on track is required for hi-rail inspections and patrol’s, hi-rail operators will communicate with train control using mobile phone.
Conditions of approval / additional controls to be implemented:
• Pre-work brief to include confirmation that mobile phone is serviceable. Reinforce Form PP139.2F-04 section for checking emergency track safety equipment.
• Daily check to ensure there is a car phone kit or phone charger in the vehicle and is working order.
• Hi-rail operators are to have the list of emergency numbers, and confirm with network controller that they have the list with them (During assessment of the waiver, the function of the emergency button on the radios was assessed).
• Satellite phones are to be carried where mobile phone coverage is poor.
• Originator of the waiver to get sign off from all hi-rail operators acknowledging these conditions.
• Network Controllers to be advised by the Originator that hi-rails will not receive the fleet call until the radios are fitted.
---------------------------------------------------------------------------------------
Update: 
Renewal - Acknowledge and sign off that Risk assessment (From December 2012) is still currrent. (Note if any risks have been identified since the last risk assessment and addressed.)
Renewal - Confirmation of reinforcing compliance to waiver controls.
-----------------------------------------------------------------------------------------
Update: 3/07/2014 - renewal approved to 31/12/2014</t>
  </si>
  <si>
    <t>HV/TC/0024</t>
  </si>
  <si>
    <t>Hexham - Up Coal</t>
  </si>
  <si>
    <t>ETF-11-01</t>
  </si>
  <si>
    <t xml:space="preserve">The Hexham to Kooragang Resignalling project requires the removal of an existing advisory speed board installation of a new permanent speed board between the Up Coal and Down Main at 177.000km (Hexham). The current distance between the running faces of the two lines is 3060mm. This distance does not allow for the installation of the new speed board in accordance with Drawing STD-T0001.
The centreline of the speed board post will be 1530mm. This distance ensures the speed sign is outside the kinematic Outline Plus 200mm for both the Up Coals and Down Mains. </t>
  </si>
  <si>
    <t>Aaron Manderson</t>
  </si>
  <si>
    <t>EW/TC/0025</t>
  </si>
  <si>
    <t>West of Broken Hill, NSW (388.500km)</t>
  </si>
  <si>
    <t>PYS02</t>
  </si>
  <si>
    <t>N/A - Electrical</t>
  </si>
  <si>
    <t>4.1 &amp; 4.8</t>
  </si>
  <si>
    <t xml:space="preserve">Structure capacity of transmission line poles adjacent the rail corridor shall be designed in accordance with AS/NZS 7000:2010 for the maximum ultimate limite state return period which is 400 years (this equates to 100 year design working life and line security level III). </t>
  </si>
  <si>
    <t>Brad Furness
(Consolidated Power Projects)</t>
  </si>
  <si>
    <t>HV/TC/0026</t>
  </si>
  <si>
    <t>Kooragang Terminal Arrival Roads 1-4 (176.800km)</t>
  </si>
  <si>
    <t>ETF-11-01
Drawing STD-T0001</t>
  </si>
  <si>
    <t>Bob Hamilton &amp; Phil Campbell</t>
  </si>
  <si>
    <t>Phil Campbell</t>
  </si>
  <si>
    <t>HV/TC/0027</t>
  </si>
  <si>
    <t>HV/TC/0028</t>
  </si>
  <si>
    <t>HV/TC/0029</t>
  </si>
  <si>
    <t>Telarah (194.087km)</t>
  </si>
  <si>
    <t xml:space="preserve">CoP Section 7 </t>
  </si>
  <si>
    <t>7.2.6</t>
  </si>
  <si>
    <t>The Rail Infrastructure Corporation (RIC) is now titled the Country Rail Network (CRN). John Holland Rail currently manages the structures on behalf of the CRN. Under the provisions of Clause 7.2.6 (b), a waiver is sought to construct the replacement overbridge at Telarah 194.087km at a vertical clearance of 5150mm in lieu of 7100mm (consistent with other replacement overbridges over the North Coast Line) and a minimum lateral clearance from track centreline of 2500mm. Provision for future lifting will not be required.</t>
  </si>
  <si>
    <t>Sam Fayyadh
(John Holland Rail)</t>
  </si>
  <si>
    <t>UP and DN Coal - Sandgate to Dartbrook &amp; DN Main - Main North (174.100 - 176.700km)</t>
  </si>
  <si>
    <t>2.2.1 &amp; Drawing STD-T001</t>
  </si>
  <si>
    <t>The Hexham Relief Roads project requires the installation of 2 speed boards and 1 advisory sign where the requirements of STD-T0001 are unable to be met. Details of the signs are as follows:
a) UP Coal CH174.121 "END UP REFUGE LOOPS WORKING - X45 Km/h" - Located between Refuge Loop 5 and DN Coal
b) DN Coal CH174.204 "X55" - Located on DN side of DN Coal
c) UP Coal CH176.603 "X45" - Located on UP side of UP Coal.
Due to restrictions (detailed in section 10 of waiver), the following offset from the gauge face of the nearest running rail are proposed:
a) UP Coal CH174.121 "END UP REFUGE LOOPS WORKING - X45 Km/h" - 1,762mm
b) DN Coal CH174.204 "X55" - 1,792mm
c) UP Coal CH176.603 "X45" - 2,299mm.
These distances are outside of the kinematic envelope outline plus 200mm for each of the above locations, as shown on diagrams (attached to waiver).</t>
  </si>
  <si>
    <t>Clinton Patterson</t>
  </si>
  <si>
    <t>Track &amp; Civil</t>
  </si>
  <si>
    <r>
      <t xml:space="preserve">Engineering Waiver Approval Register 
</t>
    </r>
    <r>
      <rPr>
        <sz val="10"/>
        <color indexed="9"/>
        <rFont val="Arial"/>
        <family val="2"/>
      </rPr>
      <t>Engineering Procedure EGP-02-01</t>
    </r>
    <r>
      <rPr>
        <sz val="26"/>
        <color indexed="9"/>
        <rFont val="Arial"/>
        <family val="2"/>
      </rPr>
      <t xml:space="preserve">  </t>
    </r>
  </si>
  <si>
    <r>
      <t xml:space="preserve">Engineering Waiver Approval Register 
</t>
    </r>
    <r>
      <rPr>
        <sz val="10"/>
        <color indexed="9"/>
        <rFont val="Arial"/>
        <family val="2"/>
      </rPr>
      <t>Engineering Procedure EGP-02-01</t>
    </r>
  </si>
  <si>
    <t>Bridges &amp; Structures</t>
  </si>
  <si>
    <t>Track &amp; Civil Waivers Summary</t>
  </si>
  <si>
    <t>Signalling</t>
  </si>
  <si>
    <r>
      <t xml:space="preserve">Engineering Waiver Approval Register  
</t>
    </r>
    <r>
      <rPr>
        <sz val="10"/>
        <color indexed="9"/>
        <rFont val="Arial"/>
        <family val="2"/>
      </rPr>
      <t>Engineering Procedure EGP-02-01</t>
    </r>
  </si>
  <si>
    <t>Rolling Stock</t>
  </si>
  <si>
    <r>
      <t xml:space="preserve">Engineering Waiver Approval Register
</t>
    </r>
    <r>
      <rPr>
        <sz val="10"/>
        <color indexed="9"/>
        <rFont val="Arial"/>
        <family val="2"/>
      </rPr>
      <t>Engineering Procedure EGP-02-01</t>
    </r>
  </si>
  <si>
    <t>Plant &amp; Equipment</t>
  </si>
  <si>
    <t>Administration</t>
  </si>
  <si>
    <t>Greg Riches &amp; John Furness</t>
  </si>
  <si>
    <t>HV/SG/0027</t>
  </si>
  <si>
    <t>Signal sighting read through issues requires signal 106.4 (78) in its original design position of 171.270km, to be repositioned at 171.450km on the Up Kooragang Branch. The first set of power worked trailing points (162A/B) will be 455m from the signal (measured to the toes of points). This is a swing nose set of points and as such, the closed point machine is the 162B swing nose, approx. 45m closer to the signal than the toes of points.  The protecting signal 106.4(78) is thus not within the preferred 300m of the first set of points. NOTE: The second set of power worked facing points (160C/D) will be 485, from the signal. The final set of power worked trailing points (161A/B) will be 594m from the signal.</t>
  </si>
  <si>
    <t>Up Kooragang Branch (NCIG Flyover) 171.450km</t>
  </si>
  <si>
    <t>Tony Vidago - Arup (Tony.vidago@arup.com)</t>
  </si>
  <si>
    <t>John Furness &amp; Rob Rath (Acting GM TS) 22/04/2015</t>
  </si>
  <si>
    <t>EW/TC/0030</t>
  </si>
  <si>
    <t>01/07/2007
(alteration effective 3/06/2015)</t>
  </si>
  <si>
    <t>All ARTC network</t>
  </si>
  <si>
    <t>RSS rolling stock standards as supplied and used by RailCorp are to be used to maintain ARTC rolling stock based in NSW. This is an extension of a previously approved waiver and is a formalisation of the current practice. Variation detail: The RIC based rolling stock maintenance standards have been used to maintain the NSW based rolling stock fleet since 2004. These standards have a significant depth of information, instruction and reporting forms available which surpass the existing ARTC internal standard PP-127.
Updated 3/06/2015 to include rolling stock for all of ARTC network. Conditions of approval: 
* RSS Rolling Stock standards are referenced in the ARTC RVM.
* This waiver will apply until the RVM is approved.</t>
  </si>
  <si>
    <t>25/07/2007
(alteration effective 3/06/2015)</t>
  </si>
  <si>
    <t>Sections 1 &amp; 3</t>
  </si>
  <si>
    <t>Change frequency of continuous ultrasonic rail flaw testing between Broken Hill to Goobang Junction from 6 months to 12 months. Also change frequency of manual hand-held inspection of turnouts where continuous inspection is not effective between Broken Hill and Goobang Junction from 6 months to 12 months.</t>
  </si>
  <si>
    <t>Inland Network</t>
  </si>
  <si>
    <t>Goobang-Narromine, Troy-Merrygoen, Merrygoen-Gap</t>
  </si>
  <si>
    <t xml:space="preserve">ETM-06-07 </t>
  </si>
  <si>
    <t>6.2 Table 10</t>
  </si>
  <si>
    <t>Track</t>
  </si>
  <si>
    <t>-</t>
  </si>
  <si>
    <t>NS/TC/0031</t>
  </si>
  <si>
    <t>Full Corridor</t>
  </si>
  <si>
    <t>Allow the use of hardened 60kg rail in curves up to 450m radius for less than 10 MGT/year (&lt;23TAL) until such time that the policy is modified to accommodate this waiver.</t>
  </si>
  <si>
    <t>N/A Permanent</t>
  </si>
  <si>
    <t>Wael Naser and John Furness</t>
  </si>
  <si>
    <t>EW/TC/0032</t>
  </si>
  <si>
    <t>Menindee Township 1005.820km to 1006.000km</t>
  </si>
  <si>
    <t>Peter Brunt (GHD)</t>
  </si>
  <si>
    <t>3.2.4</t>
  </si>
  <si>
    <t>AS4799-2000</t>
  </si>
  <si>
    <t xml:space="preserve">The DN225PE buried pipeline will cross underneath the land bridge between the third and fourth eastern most bridge piers, while the DN630PE buried pipeline will cross between the second and third eastern most bridge piers. The surveyed clearance between each bridge pier is 7.7m which will mean that both pipelines should achieve the required 3m clearance from both bridge piers, however the bridge pier footings may extend beyond the known survey extents and may result in less than 3m clearance. By installing individual pipelines between separate bridge pier gaps this should minimise the risk of disturbance of the bridge pier foundations. It is also proposed to install the pipelines with 600mm minimum cover to further minimise the risk of disturbance of the bridge pier foundations. </t>
  </si>
  <si>
    <t>HV/SG/0028</t>
  </si>
  <si>
    <t>NS/TC/0033</t>
  </si>
  <si>
    <t>North Coast, Stroud Road</t>
  </si>
  <si>
    <t>This waiver is for the construction of a replacement overbridge at Stroud Road 263.816km at a vertical clearance of 5900mm, matching the existing, in leiu of 7100mm (consistent with other replacement overbridges over the North Coast line)</t>
  </si>
  <si>
    <t>Sam Fayyadh (John Holland Rail)</t>
  </si>
  <si>
    <t>EW/TC/0034</t>
  </si>
  <si>
    <t>Lake Menindee</t>
  </si>
  <si>
    <t xml:space="preserve">ARTC Code of Practice </t>
  </si>
  <si>
    <t>17.2.1</t>
  </si>
  <si>
    <t>The code of Practice requires that the pipe be installed below ground in accordance with AS4799. However, due to the temporary nature of the installation and technical challenges with installing a below ground pipeline at this location, it is proposed to install the pipeline above ground, and under the rail track at an existing bridge over the Lake Menindee Interconnecting Channel</t>
  </si>
  <si>
    <t>NS/TC/0035</t>
  </si>
  <si>
    <t xml:space="preserve">North Coast Main Line – Warrell Creek Km: Start - 542 769.2
End – 543 261.1
</t>
  </si>
  <si>
    <t>5.8, Table 5</t>
  </si>
  <si>
    <t>Earth Works</t>
  </si>
  <si>
    <t>The temporary deviation of the North Coast Main Line requires a 3000mm shoulder distance on the Down Side in order to provide standard slope embankments and avoid the existing site constraints on either side of the corridor</t>
  </si>
  <si>
    <t>Mark Johnson (Pacifico AFJV)</t>
  </si>
  <si>
    <t>EW/TC/0036</t>
  </si>
  <si>
    <t>MAC Corridor Only - Somerton Vic (ch24.000) to Crystal Brook SA (ch196.000)</t>
  </si>
  <si>
    <t>RTS 3733 and RTS 3734</t>
  </si>
  <si>
    <t>Currently, RTS 3733 and RTS 3734 are interim and only applicable to NSW and QLD. It is proposed that the jurisdictions of these standards are to include the MAC Corridor (Somerton to Crystal Brook)</t>
  </si>
  <si>
    <t>Rhys Hannan</t>
  </si>
  <si>
    <t>HV/TC/0037</t>
  </si>
  <si>
    <t xml:space="preserve">CoP 5 </t>
  </si>
  <si>
    <t>HV/TC/0038</t>
  </si>
  <si>
    <t>Quirindi Siding Design Short Length of Grade</t>
  </si>
  <si>
    <t>CoP 3,5 &amp; 7</t>
  </si>
  <si>
    <t xml:space="preserve">Section 5.1.2 - </t>
  </si>
  <si>
    <t>Patrick Poon</t>
  </si>
  <si>
    <t>HV/TC/0039</t>
  </si>
  <si>
    <t>NS/TC/0040</t>
  </si>
  <si>
    <t>North Coast - Stroud Road - 263.816km</t>
  </si>
  <si>
    <t>CoP 7</t>
  </si>
  <si>
    <t>Section 7.2.6 B</t>
  </si>
  <si>
    <t>to construct the replacement overbridge at Stroud Road 263.816km at a verticle clearance of 5900mm, matching the existing, in lieu of 7100mm (consistent with other replacement overbridges over the North Coast Line</t>
  </si>
  <si>
    <t>John Holland - Alan Grocek</t>
  </si>
  <si>
    <t>NS/TC/0041</t>
  </si>
  <si>
    <t>North Coast - Martins Creek- 220.652km</t>
  </si>
  <si>
    <t>Up and Down Main</t>
  </si>
  <si>
    <t>Up and Down Coal</t>
  </si>
  <si>
    <t>Section 5.1.1e</t>
  </si>
  <si>
    <t>Main Line Track Geometric</t>
  </si>
  <si>
    <t xml:space="preserve">Junction renewal for crossovers 402AB, 403AB and 404AB have resulted in a re-spacing of the points.
The existing crossover of 402 and 403 has increase in size from1 in 10.5 to 1 in 12 - which has reduced the space between 404B to 406pts by 2.772.  
</t>
  </si>
  <si>
    <t xml:space="preserve">Turnouts size has been increased (1in10.5 to 1 in12 ) to improve asset performance and the current distance is less than13m recommended in the standard and there are other turnouts in the network with less than 7.8m </t>
  </si>
  <si>
    <t>HV/TC/0042</t>
  </si>
  <si>
    <t>HV/TC/0043</t>
  </si>
  <si>
    <t>HV/TC/0044</t>
  </si>
  <si>
    <t>to construct the replacement overbridge at Martins Creek 220.652km at a verticle clearance of 5900mm, matching the existing, in lieu of 7100mm (consistent with other replacement overbridges over the North Coast Line</t>
  </si>
  <si>
    <t>Re-rail, re-sleeper and grade ballast for the intent of re-opening the siding for grain traffic and maintenance on track vehicles</t>
  </si>
  <si>
    <t>Sajith Mohan</t>
  </si>
  <si>
    <t>ETA-03-03</t>
  </si>
  <si>
    <t>2 and 3</t>
  </si>
  <si>
    <t>Material</t>
  </si>
  <si>
    <t>The variation are sought to install Premium Grade R370CrHT rail steel manufactured as per European Standard for Rail steels - EN 13674-1:2011. The premium grade R370CrHT Steel would be used on all turnout components including switch and stock rail, noses for swing noses</t>
  </si>
  <si>
    <t>HV/SG/0029</t>
  </si>
  <si>
    <t>Bells Lane L-Xing, Mangoola Hunter Valley</t>
  </si>
  <si>
    <t xml:space="preserve">Retaining of Signal within 100m of level crossing. The non-conditioning of the level crossing operation for a stopped signal is to be modified in this instance. </t>
  </si>
  <si>
    <t xml:space="preserve">Kamal Chandwani - </t>
  </si>
  <si>
    <t>HV/TC/0045</t>
  </si>
  <si>
    <t>HV/TC/0046</t>
  </si>
  <si>
    <t xml:space="preserve">Main North and Loop Line </t>
  </si>
  <si>
    <t>5.1.2 (iv) (4)</t>
  </si>
  <si>
    <t>Reverse Curves</t>
  </si>
  <si>
    <t>Straight length of 6.5m is adopted for the design. It Is noted that existing straight element is around 5.0m. The existing loop line geometry doesn’t allow an increase in the straight length between reverse curves to 13m without significant realignment of the existing loop line and the required earthworks and embankment widening.</t>
  </si>
  <si>
    <t>5.1.1e</t>
  </si>
  <si>
    <t>HV/TC/0047</t>
  </si>
  <si>
    <t>ETM-01-02 &amp; ETN-01-02</t>
  </si>
  <si>
    <t>Section 7 &amp; Appendix 1 in ETM-01-02 &amp; Section 8 &amp; Apprendix 1 in ETN-01-02</t>
  </si>
  <si>
    <t>Down Main and Up Coal 182.339km</t>
  </si>
  <si>
    <t>The distance between the points 101B to 102A is 8.646 (existing distance between existing turnouts is 8.923m) whereas standard minimum distance is 13m. The configuration cannot be improved due to the limited space between other turnouts. The new turnout will be a 1:10.5 :250 tangential that replaces a conventional 1:10.5</t>
  </si>
  <si>
    <t>4.3.1 &amp; 4.3.2</t>
  </si>
  <si>
    <t xml:space="preserve">4.3.1 - Particle Size Distribution - 0.075mm 6-10% passing - seeking approval for 11% passing which is above the limit of 10% passing. 4.3.2 - Atterberg Limits Linear Shrinkage - Seeking approval for 5% in lieu of the maximum 3%. </t>
  </si>
  <si>
    <t>Matthew Johnson</t>
  </si>
  <si>
    <t>EW/TC/0049</t>
  </si>
  <si>
    <t>Coonamia to Port Augusta; Port Augusta to Tarcoola; Tarcoola to Kalgoorlie; Coonamia to Broken Hill; Port Augusta to Whyalla</t>
  </si>
  <si>
    <t>CoP Ballast</t>
  </si>
  <si>
    <t>4.3.2 Table 4.3</t>
  </si>
  <si>
    <t>The waiver removes the requirement for TSR for ballast profile deficiencies that require a TSR of 60km/h or 80km/h.</t>
  </si>
  <si>
    <t>Brian Cooper</t>
  </si>
  <si>
    <t>NS/TC/0048</t>
  </si>
  <si>
    <t>Warrell Creek 543.3km - 542.0km</t>
  </si>
  <si>
    <t>NS/SG/0050</t>
  </si>
  <si>
    <t>SMP 26</t>
  </si>
  <si>
    <t xml:space="preserve">Temporary bonds permitted up to 16mtrs in length. This will allow for a rail cut up to 13mtrs in length. Signal Engineers may issue an additional 2 16mtr bonds per work team. </t>
  </si>
  <si>
    <t>Mark Robinson</t>
  </si>
  <si>
    <t>Electrical</t>
  </si>
  <si>
    <t>HV/EL/0001</t>
  </si>
  <si>
    <t>HV/TC/0051</t>
  </si>
  <si>
    <t>ETM-01-02 &amp; ETN-01-02 &amp; ETM-03-02</t>
  </si>
  <si>
    <t>5.1, 4.1, 4.1</t>
  </si>
  <si>
    <t xml:space="preserve">Rail grinding profiles for plain track and turnout for heavy haul operations </t>
  </si>
  <si>
    <t>Mount Thorley Line</t>
  </si>
  <si>
    <t>Glencore</t>
  </si>
  <si>
    <t>HV/EL/0002</t>
  </si>
  <si>
    <t>Kooragang Island - Walsh Point - Heron Road</t>
  </si>
  <si>
    <t>AS 4799 - 2000 &amp; ETG-17-01</t>
  </si>
  <si>
    <t>6.4.2.1 - 4.1</t>
  </si>
  <si>
    <t>Ausgrid</t>
  </si>
  <si>
    <t>Variation from 2.0m below top of rail for cable joint to existing 33kV underground main</t>
  </si>
  <si>
    <t>Ambleside Tunnel Curve</t>
  </si>
  <si>
    <t>Islington - North Star - Merrygoen - The Gap - Goobang</t>
  </si>
  <si>
    <t>HV/SG/0052</t>
  </si>
  <si>
    <t>Ross Baker</t>
  </si>
  <si>
    <t>HV/SG/0053</t>
  </si>
  <si>
    <t>HV/SG/0054</t>
  </si>
  <si>
    <t>N/A- Permanent</t>
  </si>
  <si>
    <t>Waiver to cover Track Circuit Certification after 3 days close down in HV in accordance with OP-WI-25111.</t>
  </si>
  <si>
    <t>NS Corridor - North - Kendall</t>
  </si>
  <si>
    <t>Matthew Ing / BG&amp;E</t>
  </si>
  <si>
    <t>NS/TC/0052</t>
  </si>
  <si>
    <t>NS/TC/0053</t>
  </si>
  <si>
    <t>Interstate D45 Pt Botany to Macarthur</t>
  </si>
  <si>
    <t xml:space="preserve">CoP </t>
  </si>
  <si>
    <t>John Newton</t>
  </si>
  <si>
    <t>RMS is contructing 2 new overbridges at Cooks River. This waiver is to allow construction in acordance with project limitations, without compromising ARTC's operations.</t>
  </si>
  <si>
    <t>EW/TC/0054</t>
  </si>
  <si>
    <t>1 &amp; 4.1</t>
  </si>
  <si>
    <t>Gary Templeton</t>
  </si>
  <si>
    <t>Tailem Bend - Cooke Plains</t>
  </si>
  <si>
    <t>1.5.6</t>
  </si>
  <si>
    <t>The new pit will be offset approximately 9.5m from edge of rail. The ARTC boundary fence will be re-aligned locally to ensure the pit remains outside the rail corridor and safe access to the pit is provided for SA Water in the future.
No structure, pit or fence is placed or realigned to reside closer than 8.7m from the nearest rail (5.6m from the toe of the ballast.</t>
  </si>
  <si>
    <t>A waiver has been granted to construct the replacement overbridge at Kendall 435.766km at a vertical clearance of 5150mm (existing 5000 mm) from existing rail level in lieu of 7100mm. This is in line with the ARTC clearance strategy approved in 2011 for this track section and is consistent with other replacement overbridges over the Main North Line, as this corridor only services single stacked consists.</t>
  </si>
  <si>
    <t>EW/TC/0055</t>
  </si>
  <si>
    <t>EGP-03-01</t>
  </si>
  <si>
    <t>3.4 para 3</t>
  </si>
  <si>
    <t>Robert Rath</t>
  </si>
  <si>
    <t>Points and Crossings</t>
  </si>
  <si>
    <t>HV/TC/0056</t>
  </si>
  <si>
    <t>Main Noth, East Greta Junction</t>
  </si>
  <si>
    <t>416B turnout points are within 13m of 418 turnout points. The distance between turnout points is 8.710m. This is a short straight between curves.</t>
  </si>
  <si>
    <t>Miles Sexton</t>
  </si>
  <si>
    <t>HV/TC/0057</t>
  </si>
  <si>
    <t>Section 3</t>
  </si>
  <si>
    <t>3.2.1</t>
  </si>
  <si>
    <t>Replacing existing 416A turnout timber bearers with new timber bearers instead of concrete bearers as per ARTC CoP Section 3, part 3.2.1. The switch of the existing turnout has timber, the rest of the turnout has re-useable concrete bearers.</t>
  </si>
  <si>
    <t>HV/TC/0058</t>
  </si>
  <si>
    <t>3.1.4</t>
  </si>
  <si>
    <t>Reinstalling the conventional type crossover on a Heave Haul Line instead of a required Tangential type crossover.</t>
  </si>
  <si>
    <t>HV/TC/0059</t>
  </si>
  <si>
    <t>EW/SG/0055</t>
  </si>
  <si>
    <t>Pimpinio Crossing Loop</t>
  </si>
  <si>
    <t>6.2.4</t>
  </si>
  <si>
    <t>Michael Forbes</t>
  </si>
  <si>
    <t>Reduced signal overlap at Pimpinio Crossing Loop.</t>
  </si>
  <si>
    <t>HV/SG/0056</t>
  </si>
  <si>
    <t>All Hunter Valley</t>
  </si>
  <si>
    <t>ESM-00-12/SMP 26</t>
  </si>
  <si>
    <t>2.5/1.2</t>
  </si>
  <si>
    <t>Sean Cumpson</t>
  </si>
  <si>
    <t>HV/TC/0060</t>
  </si>
  <si>
    <t>RMS proposes to build bridge over Main Northern Rail Line south of Scone with a Vertical clearance &lt;7.1m (min 5.15m, norminal 5.32)</t>
  </si>
  <si>
    <t>Mark Cure - Roads and Maritime Services</t>
  </si>
  <si>
    <t>EW/SG/0057</t>
  </si>
  <si>
    <t>Murtao Crossing Loop</t>
  </si>
  <si>
    <t>Overlap between 305/26, and 305/30 &amp; 32 Signals has been measured at 293 metres - 7 metres short of Standard requirement of 300 metres.</t>
  </si>
  <si>
    <t>HV/TC/0061</t>
  </si>
  <si>
    <t>Main North and Main North West (378.350 – 548.485)</t>
  </si>
  <si>
    <t>Secton 3 &amp; 4</t>
  </si>
  <si>
    <t>EW/SG/0058</t>
  </si>
  <si>
    <t>Torrens Junction - 2.9km to 3.4km</t>
  </si>
  <si>
    <t>Chris Green (ConneXion Alliance)</t>
  </si>
  <si>
    <t>EW/SG/0059</t>
  </si>
  <si>
    <t xml:space="preserve"> GLT on new Torrens River Junction Bridge - relaxation of 3m horizonial and 200mm vertical clearances (TRJ#5 </t>
  </si>
  <si>
    <t>5.2 and 12.1</t>
  </si>
  <si>
    <t>CSR position from outer rail - relaxation of 4m and 3m distances at Why Junction (TRJ #4)</t>
  </si>
  <si>
    <t>EW/SG/0060</t>
  </si>
  <si>
    <t>Torrens Junction - 2.9km to 3.15km</t>
  </si>
  <si>
    <t>CSR position from outer rail - relaxation of 4m conduit and 3m pit clearance.</t>
  </si>
  <si>
    <t>EW/SG/0061</t>
  </si>
  <si>
    <t>Torrens Junction - 2.9km to 3.3km</t>
  </si>
  <si>
    <t>CSR Pit Size</t>
  </si>
  <si>
    <t>NS/SG/0062</t>
  </si>
  <si>
    <t>Cemetry Road, Banalla, 191.908km</t>
  </si>
  <si>
    <t>Bob Stoneham (Erail)</t>
  </si>
  <si>
    <t>The waiver allows signals at Benalla (BNL2 and BNL22) to remain within 100 metres on the approach to Cemetery Rd.</t>
  </si>
  <si>
    <t>AK Car will be up to 41 days past compliance latitude dates</t>
  </si>
  <si>
    <t>EW/TC/0062</t>
  </si>
  <si>
    <t>NS/TC/0063</t>
  </si>
  <si>
    <t>NS/SG/0063</t>
  </si>
  <si>
    <t>Barnawartha - BAW24TF Loc</t>
  </si>
  <si>
    <t>ETE-00-02 and ETE-00-03</t>
  </si>
  <si>
    <t>2.5.7</t>
  </si>
  <si>
    <t>General</t>
  </si>
  <si>
    <t>Jamie Threader and Richard Coombe</t>
  </si>
  <si>
    <t>NS/SG/0064</t>
  </si>
  <si>
    <t xml:space="preserve">Michael Forbes </t>
  </si>
  <si>
    <t>Barnawartha BAW24TF Loc - 110V AC ELD Alarm not indicated to Phoenix and POR Relay not Installed</t>
  </si>
  <si>
    <t>The Waiver will allow the reduction of inspections frequencies for inspections that are not providing an improvement in the safety of the railway. Passed the 28 day Regulator Notification.</t>
  </si>
  <si>
    <t>HV/TC/0064</t>
  </si>
  <si>
    <t>ETE-01-03</t>
  </si>
  <si>
    <t>4.7 Table 6 &amp; 7</t>
  </si>
  <si>
    <t>Brad Watts</t>
  </si>
  <si>
    <t>NS/TC/0065</t>
  </si>
  <si>
    <t>Telarah-Acacia Ridge</t>
  </si>
  <si>
    <t>Warrel Creek 542.850km - 543.050km</t>
  </si>
  <si>
    <t>Clause 3.9</t>
  </si>
  <si>
    <t>Using RMS Site Specific Specifications R44, B30 and Q6 for Backfill of Railway overpas instead of ARTC ETM-08-01 &amp; ETM-08-01</t>
  </si>
  <si>
    <t>Derek Archibald - Pacifico</t>
  </si>
  <si>
    <t>Jamie Threader</t>
  </si>
  <si>
    <t>The AK Car track geometry recording car inspection has run out of compliance by up to 41 days on Interstate Network</t>
  </si>
  <si>
    <t>NS/SG/0065</t>
  </si>
  <si>
    <t>NS/SG/0066</t>
  </si>
  <si>
    <t>EW/TC/0066</t>
  </si>
  <si>
    <t>Homer Milanes - Connexion Alliance</t>
  </si>
  <si>
    <t>Melbourne-Crystal Brook</t>
  </si>
  <si>
    <t>Melbourne to Crystal Brook/Torrens Junction 3.0km to 3.725km</t>
  </si>
  <si>
    <t>Due to site constraints it is P\proposed to crown the formation at a max of 400mm from the edge of sleeper.</t>
  </si>
  <si>
    <t>Moorebank Intermodal Terminal</t>
  </si>
  <si>
    <t>Moorebank Intermodal Terminal
CH39.825km to CH41.620km</t>
  </si>
  <si>
    <t>Sydney - Craigieburn</t>
  </si>
  <si>
    <t>Southern Sydney Freight Line
CH39.390km to CH41.704km</t>
  </si>
  <si>
    <t>4 locations where the proposed cables and/or cable route does not achieve the min. 4 metres from the running face of the nearest rail due to limitations of the corridor width</t>
  </si>
  <si>
    <t>NS/TC/0068</t>
  </si>
  <si>
    <t>ETE-00-02 (and ETE-00-03 for Min Freq + latitude)</t>
  </si>
  <si>
    <t xml:space="preserve">AK Car Recording will be up to 10 days past compliance latitude dates based on the current catch up run plan. </t>
  </si>
  <si>
    <t>Matt Barrett</t>
  </si>
  <si>
    <t>Telarah - Kempsey 52 points 
194.700km - 505.184km</t>
  </si>
  <si>
    <t>Grafton City - Grafton Yard</t>
  </si>
  <si>
    <t xml:space="preserve">SDS 14
</t>
  </si>
  <si>
    <t>14.2.2</t>
  </si>
  <si>
    <t xml:space="preserve">Ultrasonic Shielding - Rail Condition on the Up Main - Extension of time for hand testing to 1 month, TSR to be implemented after this period at 80kmph. Which is in line with annual MGT, Rail size and Head Wear. </t>
  </si>
  <si>
    <t>Darren Warner</t>
  </si>
  <si>
    <t>The siding will be used by Pacific National four times each week and the cost of implementing any poins detection and locking on the siding would exceed the revenue genererated by the new business. No catchpoints ito be installed or operated at Wharf Road Siding at Grafton.</t>
  </si>
  <si>
    <t>Up Main 
192.849km to 171.665km</t>
  </si>
  <si>
    <t>EW/TC/0069</t>
  </si>
  <si>
    <t>Section 4.1.2</t>
  </si>
  <si>
    <t>Mark Pronk</t>
  </si>
  <si>
    <t>Adam Donati</t>
  </si>
  <si>
    <t>Belair Corridor</t>
  </si>
  <si>
    <t>Proposed to provide a nominal 180mm ballast depth under the ARTC tracks as part of the Torrens pedestrian subway roof replacement.</t>
  </si>
  <si>
    <t>East West to North South</t>
  </si>
  <si>
    <t>Scott Champman</t>
  </si>
  <si>
    <t xml:space="preserve">That a trial will be undertaken to vary the requirements of EGP-03-01 Configuration Management procedure. It’s the intention that the trial be conducted for the requirement to raise a Network Alteration Notice when changing a like for like item be excluded, and the process requirements (Stakeholder Notification and which Documents &amp; Systems be updated from the change) be included directly into the Project Management documentation. 16/01/2018 Renewal Trial now also includes Sydney-Craigieburn Corridor. 19/03/2018 Renewal extended to 01 Jan 2019.
</t>
  </si>
  <si>
    <t>Chris Hutcinson</t>
  </si>
  <si>
    <t>EW/TC/0070</t>
  </si>
  <si>
    <t>Kalgoorlie to Cootamundra</t>
  </si>
  <si>
    <t>Coonamia to Western Leg of Crystal Brook Triangle 0km - 23.693km</t>
  </si>
  <si>
    <t>ETE-00-03 &amp; ETE-00-02</t>
  </si>
  <si>
    <t>Following a realignment of boundaries between provisioning centres, the AK Car Recording will be 37 days past compliance latitude date for this section to align with a new schedule and resource availability.</t>
  </si>
  <si>
    <t>Guy Lance</t>
  </si>
  <si>
    <t>HV/TC/0071</t>
  </si>
  <si>
    <t>Central and North West</t>
  </si>
  <si>
    <t>Dubbo to Goobang Junction 
449.2km to 555.5km</t>
  </si>
  <si>
    <t>Table 5</t>
  </si>
  <si>
    <t>The P2N Inland Rail Project involves the upgrade of existing track and formation, to meet current Inland Rail and ARTC requirements. The project proposes to reduce the minimum formation width below the current standard of 7m formation width / 3.5m shoulder width as specified in ETM-08-01.</t>
  </si>
  <si>
    <t>Carrington No1 2 Grain arrival, No1 2 Bullock Is coal arrival (west) loop to reception siding
km 168.420 - 168.427</t>
  </si>
  <si>
    <t>AS5100.2:2017 and Section 9</t>
  </si>
  <si>
    <t>HV/TC/0073</t>
  </si>
  <si>
    <t>Joseph Laudadio
PWCS</t>
  </si>
  <si>
    <t>Altered Protection Arrangements for Active Control Level Crossing during HV Closedown Local Possession Authority. SAFE Notice 2-2964 has expired and is re-released as SAFE Notice 2-3043.</t>
  </si>
  <si>
    <t>11 and CoP Section 9</t>
  </si>
  <si>
    <t xml:space="preserve">This permanent waiver allows the construction of a new gantry over the rail corridor using some new and existing components. The existing structures to be re-used as part of the project will not comply with the collision load provisions of AS5100:2:2017. </t>
  </si>
  <si>
    <t>NS/TC/0072</t>
  </si>
  <si>
    <t>Morsalin Sakib
Aurecon Australia P/L</t>
  </si>
  <si>
    <t>Rodney Reinertsen</t>
  </si>
  <si>
    <t>Adelaide - Tarcoola</t>
  </si>
  <si>
    <t>ETW-01-05</t>
  </si>
  <si>
    <t>3.4(3) Table 2</t>
  </si>
  <si>
    <t>EW/TC/0074</t>
  </si>
  <si>
    <t>EW/TC/0075</t>
  </si>
  <si>
    <t>Section 3.2</t>
  </si>
  <si>
    <t>N/A - expired before issued as pending acceptance of conditions of approval</t>
  </si>
  <si>
    <t>Costas Kokkoni &amp; Phil Campbell</t>
  </si>
  <si>
    <t>5/06/2018 (renewal)</t>
  </si>
  <si>
    <t>HV/TC/0076</t>
  </si>
  <si>
    <t>EW/SG/0067</t>
  </si>
  <si>
    <t>NS/TC/0077</t>
  </si>
  <si>
    <t>HV/SG/0068</t>
  </si>
  <si>
    <t>Ulan Line/Mt Pleasant
297.122km</t>
  </si>
  <si>
    <t>Mahendran Marutanayagem - JMD Railtech P/L</t>
  </si>
  <si>
    <t>EW/TC/0078</t>
  </si>
  <si>
    <t>NS/TC/0079</t>
  </si>
  <si>
    <t>NS/TC/0080</t>
  </si>
  <si>
    <t>Absence of protecting signal near the power operated points. MK238 Signal is placed 634 metres away from Catch Points 95C and a further 122 metres to turnout 95AB. The EOL is located adjacent to 95 A&amp;B turnout (swingnose).
There is a possibility of the manual operation of the 95A&amp;B points via the EOL after the train has passed MK238 signal. There is a bad or no signal of the train when it has initially passed MK238 signal.</t>
  </si>
  <si>
    <t>Chullora West Junction 17.470km</t>
  </si>
  <si>
    <t>Section 5
Section 1</t>
  </si>
  <si>
    <t>5.1.1.1.
Table 1.5</t>
  </si>
  <si>
    <t>ETM-01-01
ETA-01-01</t>
  </si>
  <si>
    <t>Section 4
Section 2</t>
  </si>
  <si>
    <t>Rail / Track Geometry</t>
  </si>
  <si>
    <t>Rhode Liang</t>
  </si>
  <si>
    <t>This waiver is for a proposed distance change to straight track between 351 PTS and 352A PTS at Chullora West Junction shorter than standard arrangement.</t>
  </si>
  <si>
    <t>This waiver is for a proposed distance change to weld distance and GIJ length between 351 PTS and 35A PTS at Chullora Wet Junction shorter than standard arrangement.</t>
  </si>
  <si>
    <t>5.1.2.1</t>
  </si>
  <si>
    <t>This waiver permits various curves within the Port of Melbourne to remain at 130m radius which is below the minimum of 160m (or 140m).</t>
  </si>
  <si>
    <t>Sam Elsalim</t>
  </si>
  <si>
    <t>Boris Maryncz
WSP</t>
  </si>
  <si>
    <t>23/08/2018 (ONRSR acceptance received 3/10/2018)</t>
  </si>
  <si>
    <t>HV/TC/0081</t>
  </si>
  <si>
    <t>NS/TC/0082</t>
  </si>
  <si>
    <t>CoP 3</t>
  </si>
  <si>
    <t>Section 3.1.5(b) table 3.1</t>
  </si>
  <si>
    <t>Ross Barker</t>
  </si>
  <si>
    <t>This waiver allows a variation from the Standard for turnout speeds for 1 in 6, 1 in 7.5 and 1.8.25 conventional type (non-tangential type turnouts)
Waiver has completed is 28day Regulator notification period</t>
  </si>
  <si>
    <t>NS/TC/0083</t>
  </si>
  <si>
    <t>EW/TC/0084</t>
  </si>
  <si>
    <t>EW/TC/0085</t>
  </si>
  <si>
    <t>EW/TC/0086</t>
  </si>
  <si>
    <t>Old Waiver Numbering System (pre-November 2018)</t>
  </si>
  <si>
    <t>Old Waiver Numbering System (pre-April 2011)</t>
  </si>
  <si>
    <t>Waiver Numbering System (effective November 2018)</t>
  </si>
  <si>
    <t>Loops in Melbourne to Crystal Brook section</t>
  </si>
  <si>
    <t>Section 2</t>
  </si>
  <si>
    <t>2.1.3</t>
  </si>
  <si>
    <t>This waiver allows for interspersing concrete sleepers with timber sleepers. It covers installation of both the Rocla 178mm and Austrak 150mm low profile sleepers in an interspersed pattern between timber sleepers in loops.</t>
  </si>
  <si>
    <t>Daniel Heaney</t>
  </si>
  <si>
    <t>3 months from start of trial</t>
  </si>
  <si>
    <t>ETE-00-02</t>
  </si>
  <si>
    <t>This proposed trial will deliberately alternate Engine Patrols and Hi-Rail patrols for a period of 3 months. The guidance related to the slowest train service will not be applied for the trials – in many instances, it is more practicable to undertake the patrol of a fast passenger train, additionally passenger services source of a more track related complains and thus ride quality can be better assessed on these trains.</t>
  </si>
  <si>
    <t>Richard Combe</t>
  </si>
  <si>
    <t>Kalgoorlie - Cootamundra</t>
  </si>
  <si>
    <t>SG/0069</t>
  </si>
  <si>
    <t>TC/0087</t>
  </si>
  <si>
    <t>ICP Competency Assessment</t>
  </si>
  <si>
    <t>EPP-32-01</t>
  </si>
  <si>
    <t>Appendix A</t>
  </si>
  <si>
    <t>Carolyne Southern</t>
  </si>
  <si>
    <t>Applicant does not hold the required qualifications, however has significant experience and holds trade certificates relevant to the necessary experience in the life cycles and assessment of track maintenance vehicles.
Applicant holds assessment qualifications from CRN and ASA additionally.</t>
  </si>
  <si>
    <t>TC/0088</t>
  </si>
  <si>
    <t>TC/0089</t>
  </si>
  <si>
    <t>Applicant does not hold the required qualifications, however has significant experience and holds trade certificates relevant to the necessary experience in the life cycles and assessment of track maintenance vehicles.</t>
  </si>
  <si>
    <t>SG/0070</t>
  </si>
  <si>
    <t>Spencer Junction</t>
  </si>
  <si>
    <t>Kalgoorlie to Serviceton &amp; Ivanhoe</t>
  </si>
  <si>
    <t>11.2,12.1 &amp; 12.5</t>
  </si>
  <si>
    <t>Due to the requirements to place pits, to accommodate upgraded cable and pits, in the 6' at the Spencer Junction crossovers, as points machines are within the 6', where track centres are 4.5m and to prevent undermining of the track during construction and operation a waiver is sought to: lay ULX pipes 600mm below formation level, place pits within the 6' (between tracks), ulitise small pits between tracks</t>
  </si>
  <si>
    <t>Kim Lawes - ARTC</t>
  </si>
  <si>
    <t>SG/0071</t>
  </si>
  <si>
    <t>Multiple</t>
  </si>
  <si>
    <t>For curves with a radius less than 400m, the maximum pull length will be increased to 220 metres; and the maximum pull in one direction will be increased to 110 metres for adjustments where under-head follers are used.</t>
  </si>
  <si>
    <t>TC/0090</t>
  </si>
  <si>
    <t>TC/0091</t>
  </si>
  <si>
    <t>TC/0092</t>
  </si>
  <si>
    <t>N/A - permanent</t>
  </si>
  <si>
    <t>Belair Line near the DPTI Goodwood Station (4.910km)</t>
  </si>
  <si>
    <t>This waiver permits the provision of a nominal ballast depth of 140mm under the ARTC track as part of the Goodwood pedestrian subway roof replacement.</t>
  </si>
  <si>
    <t>Ali Ghiasi (DPTI)</t>
  </si>
  <si>
    <t>TC/0093</t>
  </si>
  <si>
    <t>Melbourne - Serviceton &amp; Albury</t>
  </si>
  <si>
    <t>Tallarook - Seymour (94.240km)</t>
  </si>
  <si>
    <t>EGP-04-01</t>
  </si>
  <si>
    <t xml:space="preserve">N/A </t>
  </si>
  <si>
    <t>This permanent waiver permits a variation to remove the requirement for Independent Review of the civil construction drawings associated with the provision of Wayside asset monitoring equipment (for type approval purposes and ongoing usage). It applies to the Wayside installation near Seymour, VIC.</t>
  </si>
  <si>
    <t>Sebastian Smith</t>
  </si>
  <si>
    <t>SG/0072</t>
  </si>
  <si>
    <t>ESC-11-01
ESC-07-01
ESC-04-01</t>
  </si>
  <si>
    <t>1.15
2.3.2
2.12</t>
  </si>
  <si>
    <t>Morsalin Sakib (Aurecon Australia Pty Ltd)</t>
  </si>
  <si>
    <t>This waiver permits reduced clearances for three signals located on the SSFL Main and SSFL Loop, where the proposed signals do not achieve the required 2.5m clearance. The signals, locations and clearances (from running face of nearest rail to the centre of signal) are as follows:
1. Signal GF21 CH41.303 SSFL MAIN 2.100 Clearance
2. Signal GF25 CH41.103 SSFL MAIN 2.100 Clearance
3. Signal GF27 CH41.303 SSFL MAIN 2.100 Clearance</t>
  </si>
  <si>
    <t>TC/0094</t>
  </si>
  <si>
    <t>1.1 &amp; 2.4.2</t>
  </si>
  <si>
    <t>This waiver permits the positioning of MLI’s within 100m of level crossings at specified locations on the P2N Project.</t>
  </si>
  <si>
    <t>Simon Flint (IRDJV)</t>
  </si>
  <si>
    <t>Peak Hill and Goonumbla on the Parkes to Naramine Line</t>
  </si>
  <si>
    <t>TC/0095</t>
  </si>
  <si>
    <t>Applicant does not hold the required qualifications and length of time in role, however has significant experience with both Aurizon and John Holland with roles specific to the activity, with direct experience in the assessment and validation of both rolling stock and rail plant.</t>
  </si>
  <si>
    <t>Wael Nase &amp; Phil Campbell</t>
  </si>
  <si>
    <t>SG/0073</t>
  </si>
  <si>
    <t>Morsalin Sakib - Aurecon australia</t>
  </si>
  <si>
    <t>Cancelled</t>
  </si>
  <si>
    <t>Applicant does not hold the requied qualifications however has significant experience and holds trade certificate relevant to the necessary experience in the life cycle and asessment of track maintenance vehicles</t>
  </si>
  <si>
    <t>Sajith Mohan (original)
Gunaratnam Jayakumar (alteration)</t>
  </si>
  <si>
    <t>TC/0096</t>
  </si>
  <si>
    <t>SG/0074</t>
  </si>
  <si>
    <t>TC/0097</t>
  </si>
  <si>
    <t>Albury to Ivanhoe &amp; Sydney</t>
  </si>
  <si>
    <t>3.4 Para 3</t>
  </si>
  <si>
    <t>As an initiative from the ARTC Business Improvement, it is recommended that a trial commence to comply with the following: Replacing an item with an approved alternative item is a configuration change. A NAN is not required when replacing an item with an approved alternative item that does not result in any changes to the operational capability, configuration or safe-working requirements of the ARTC network; however, distribution of the change information is required so that records can be updated. Where the change occurs because of an MPM or CAP project, the change shall be described in the Configuration Management Plan section of the Project documents and a copy of the Change Configuration List shall be completed and appended to the Project documentation</t>
  </si>
  <si>
    <t>Raul Agoho</t>
  </si>
  <si>
    <t>TC/0098</t>
  </si>
  <si>
    <t>TC/0099</t>
  </si>
  <si>
    <t>SG/0075</t>
  </si>
  <si>
    <t>Parkes to Broken Hill</t>
  </si>
  <si>
    <t>Dean Morley</t>
  </si>
  <si>
    <t>Kalgoorlie to Cootamundra &amp; Sydney to Craigieburn</t>
  </si>
  <si>
    <t>Southern Sydney Freight Line (SSFL)</t>
  </si>
  <si>
    <t>7.2.6(a)</t>
  </si>
  <si>
    <t>ALL NEW BRIDGES &amp; STRUCTURES WAIVERS UNDER 'TRACK' TAB (support T&amp;C CoP Section 9 - Structures)</t>
  </si>
  <si>
    <t>This waiver permits the relaxation of Clause 7.2.6(a) of the ARTC CoP Section 7 – Clearances and instead adopts the static Rolling Stock Outline D.</t>
  </si>
  <si>
    <t>TC/0100</t>
  </si>
  <si>
    <t>SG/0076</t>
  </si>
  <si>
    <t>TC/0101</t>
  </si>
  <si>
    <t>Outer Harbor Line</t>
  </si>
  <si>
    <t>ETD-02-05</t>
  </si>
  <si>
    <t>This waiver permits the use of the Rocla low profile concrete sleepers to replace existing timber sleepers on the Outer Harbor Line in SA. The Rocla low profile sleepers have a design tight track gauge tolerance of up to -4mm.</t>
  </si>
  <si>
    <t>SG/0077</t>
  </si>
  <si>
    <t>TC/0102</t>
  </si>
  <si>
    <t>Alburn to Serviceton</t>
  </si>
  <si>
    <t>CER Competency Assessment</t>
  </si>
  <si>
    <t>37000 Tottenham</t>
  </si>
  <si>
    <t>PEO-PR-008</t>
  </si>
  <si>
    <t xml:space="preserve">Sect 5 Table 5-9
Clause 2.5.7
Clause 6
</t>
  </si>
  <si>
    <t xml:space="preserve">ARTC COP Sec 5 ETE-00-02
EGP-10-01 (and ETE-00-04 V4 for Min Freq + latitude)   Clause or section:    </t>
  </si>
  <si>
    <t>Martin Saunders</t>
  </si>
  <si>
    <t>Clause 2.3</t>
  </si>
  <si>
    <t>People</t>
  </si>
  <si>
    <t>Sydney to Ivanhoe &amp; Albury (SIA)</t>
  </si>
  <si>
    <t>Parkes to Broken Hill &amp; Parkes to Naramine</t>
  </si>
  <si>
    <t>ESC-07-03 &amp; ESC-07-04</t>
  </si>
  <si>
    <t>2.2 &amp; 2.1</t>
  </si>
  <si>
    <t xml:space="preserve">This waiver permits the installation of 7 signalling huts manufactured for the P2N Project with internal clearance and spare capacity less than detailed in the ARTC Signalling Specifications. 
Parkes SCT - A Pts, D Pts, and CS Rd, Peak Hill - A Pts and C Pts, Timjelly - Tomingley West Rd locations have sufficient clearance between the end of the equipment rack and the doorway for maintainers to safely work within the location (&gt;1000mm) but do not have the 2000mm clearance required by ESC-07-03 and therefore don’t meet the 20% unused space requirement of ESC-07-04.
Parkes SCT - E Pts location has the same deficiencies as the above locations but with less than 700mm clearance between the end of the rack and the doorway.
</t>
  </si>
  <si>
    <t>TC/0103</t>
  </si>
  <si>
    <t>This waiver allows roller spacing every 13th sleeper on tangent track with 60kg rail profile or greater.
Close out statement - project completed, waiver no longer required</t>
  </si>
  <si>
    <t>The Waiver for allowing the extension of the maximum permissible stressing length/pulling length in one direction to 2000m/1000m has now been renewed. The renewal is to allow the continued use of the wavier until the expected end of the Adelaide to Tarcoola Rerail Project. It is planned to extend the change in the process in ETW-01-05 when it comes up for review.
Reason for Renewal - Extend duration until end of project 30/06/2019.
Close out statement - project completed, waiver no longer required</t>
  </si>
  <si>
    <t>Adrian Oorloff</t>
  </si>
  <si>
    <t>SG/0078</t>
  </si>
  <si>
    <t>Telarah to Acacia Ridge</t>
  </si>
  <si>
    <t>Bromelton (922.456km)</t>
  </si>
  <si>
    <t>This waiver permits a shorter signal post than the standard height at 2200mm to main red at Bromelton (922.456km).</t>
  </si>
  <si>
    <t>Sydney- Ivanhoe &amp; Albury</t>
  </si>
  <si>
    <t>AD/0001</t>
  </si>
  <si>
    <t>Inland Rail</t>
  </si>
  <si>
    <t>Section 2.1 &amp; 3.1</t>
  </si>
  <si>
    <t>Phillip Campbell</t>
  </si>
  <si>
    <t>Dylan Weeks</t>
  </si>
  <si>
    <t xml:space="preserve">This waiver allows each CAD file to be self-contained with no external links or references which may result in an incomplete file being accessible for future use.  This may only be excepted if CAD files are provided unbound in a self-contained package as a zip file and it can be established that the reference file paths in each drawing sheet are able to be resolved when the unbound drawing package is unzipped to a single folder.  </t>
  </si>
  <si>
    <t>SG/0079</t>
  </si>
  <si>
    <t>This waiver permits a walking examination and manual assessment of the missed AK Car section of track. 
Closeout Statement - The AK Car successfully travelled over the track 9.9 to 10.81km that was missed on the preious AK Car run. The successful AK Car recording was completed on 06/08/2019 at 8.47am</t>
  </si>
  <si>
    <t>Parkes to Broken Hill - Goobang Junction (451.000km to 452.000km)</t>
  </si>
  <si>
    <t>SDS 24</t>
  </si>
  <si>
    <t>24.3 &amp; Fig 3A</t>
  </si>
  <si>
    <t>AD/0002</t>
  </si>
  <si>
    <t>Albury to Serviceton</t>
  </si>
  <si>
    <t>Section 3.4 Para 3</t>
  </si>
  <si>
    <t xml:space="preserve">As an initiative from the ARTC Business Improvement, it was recommended that a trial commence to comply with the following:
Replacing an item with an approved alternative item is a configuration change. A NAN is not required when replacing an item with an approved alternative item that does not result in any changes to the operational capability, configuration or safe-working requirements of the ARTC Network; however, distribution of the change information is required so that records can be updated.  Where the change occurs because of an MPM or CAP project, the change shall be described in the Configuration Management Plan section of the Project documents and a copy of the Change Configuration List shall be completed and appended to the Project documentation   </t>
  </si>
  <si>
    <t>Luke Smith</t>
  </si>
  <si>
    <t>This waiver permits the installation of points without electrical detection from 12/05/2019 until the points are commissioned on 7/08/2019. The standard requires that the points are electrically detected but treatments will be applied to ensure that the points remain securely closed.
Renewal - commissioning date pushed out to 26/08/2019
Close out comment - commissioned 23/09/2019, waiver no longer required</t>
  </si>
  <si>
    <t xml:space="preserve">Wael Naser / Phillip Campbell
</t>
  </si>
  <si>
    <t>SG/0080</t>
  </si>
  <si>
    <r>
      <rPr>
        <sz val="26"/>
        <color indexed="9"/>
        <rFont val="Arial"/>
        <family val="2"/>
      </rPr>
      <t xml:space="preserve">Engineering Waiver Approval Register  </t>
    </r>
    <r>
      <rPr>
        <sz val="10"/>
        <color indexed="9"/>
        <rFont val="Arial"/>
        <family val="2"/>
      </rPr>
      <t xml:space="preserve">
</t>
    </r>
    <r>
      <rPr>
        <sz val="10"/>
        <color indexed="9"/>
        <rFont val="Arial"/>
        <family val="2"/>
      </rPr>
      <t>Engineering Procedure EGP-02-01</t>
    </r>
  </si>
  <si>
    <t>AA/AA/NNNN (Corridor-Discipline-Number)</t>
  </si>
  <si>
    <t>AA/NNNN (Discipline-Number)</t>
  </si>
  <si>
    <r>
      <t xml:space="preserve">To waive requirement of guard rails </t>
    </r>
    <r>
      <rPr>
        <u/>
        <sz val="10"/>
        <color indexed="9"/>
        <rFont val="Arial"/>
        <family val="2"/>
      </rPr>
      <t>not</t>
    </r>
    <r>
      <rPr>
        <sz val="10"/>
        <color indexed="9"/>
        <rFont val="Arial"/>
        <family val="2"/>
      </rPr>
      <t xml:space="preserve"> complying to technical standards:
1. no guard rails
2. missing tapered nose section ("vee")
3. guard rails not correctly spiked
This waiver will close out three separate guard rail waiver - 800/BS/240409/027, 800/TR/041005/015 and 800/TR/041005/016</t>
    </r>
  </si>
  <si>
    <t>TC/0104</t>
  </si>
  <si>
    <t>TC/0105</t>
  </si>
  <si>
    <t>Melbourne to Serviceton &amp; Albury</t>
  </si>
  <si>
    <t>Gerry Vines</t>
  </si>
  <si>
    <t>TC/0106</t>
  </si>
  <si>
    <t>SG/0081</t>
  </si>
  <si>
    <t>TC/0107</t>
  </si>
  <si>
    <t>NOT AN ENGINEERING WAIVER - This is a non compliance to an AS and this just seeks to record endorsement of the non compliance.</t>
  </si>
  <si>
    <t>TC/0108</t>
  </si>
  <si>
    <t>TC/0109</t>
  </si>
  <si>
    <t>AD/0003</t>
  </si>
  <si>
    <t>HV and Central &amp;  North West</t>
  </si>
  <si>
    <t>ETM1301F-01</t>
  </si>
  <si>
    <t>Fire Prevention and Control</t>
  </si>
  <si>
    <t>The Waiver is to allow  improvement to the current ETM1301F-01 to enhance the effectiveness of controls used during hot works.</t>
  </si>
  <si>
    <t>ESM-26-01
ESM-26-02
ESM-26-03</t>
  </si>
  <si>
    <t>Akhil Chopra</t>
  </si>
  <si>
    <t>Wael Naser &amp; Phil Campbell</t>
  </si>
  <si>
    <t>SG/0082</t>
  </si>
  <si>
    <t>TC/0110</t>
  </si>
  <si>
    <t>TC/0111</t>
  </si>
  <si>
    <t>TC/0112</t>
  </si>
  <si>
    <t>TC/0113</t>
  </si>
  <si>
    <t>NA/ Permanent</t>
  </si>
  <si>
    <t>Section 3.1 &amp; 3.7</t>
  </si>
  <si>
    <t>This waiver enables the digital acceptance of drawings through an electronic approval process in accordance with the Inland Rail procedures that are compliant with the Electronic Transactions Acts of the respective Commonwealth and State jurisdictions. It provides acceptance that is functionally equivalent to the use of signatures is beneficial to ARTC in the following ways:
•	Improve business outcomes through the removal of inefficiencies.
•	Provide the workforce with greater flexibility.
•	Enforce greater accountability over current drawing acceptance processes.
The use of digital acceptance also aligns with ARTC company values Future Thinking, Active Engagement and Results in identifying a method to innovate existing processes through collaboration and the use of technology.
Furthermore, digital acceptance meets the requirement of the National Archives of Australia Digital Continuity 2020 Policy for the information of Commonwealth agencies (including interactions, decisions and authorisations) to be managed and recorded digitally.
There is no cost of procurement or expense outlay, as the electronic approval process for digital acceptance is within a module of the Aconex system that has been purchased but remains underutilised.  The assessment against financial risk was found to be of net benefit due to improved organisational performance, operational time gains and removal of the requirement for purchasing additional software to facilitate signature approvals.</t>
  </si>
  <si>
    <t>Chullora West Junction Yard Entry Line between 353A PTS and 352B 
17.515km</t>
  </si>
  <si>
    <t xml:space="preserve">Section 5.1.1.1.f / Section 1 Rail Table 1.5 </t>
  </si>
  <si>
    <t>Section 3.1.9c</t>
  </si>
  <si>
    <t>Section 3.1.9b</t>
  </si>
  <si>
    <t>This waiver allows for the  horizontal clearance defined for catchpoint 353B in the design is based on plate D vehicle full KE+450mm, rather than plate F vehicle as specified in CoP Section 3.
The location of the throw-off rail for 353B CPts provides a vehicle overhang of 3.350m (Plate C, which covers the case for Plate D of 3.150m), not 3.8m of Plate F as specified in CoP Section 3.</t>
  </si>
  <si>
    <t>This waiver is allowed due to space limitation and other site constraints, catch point 353B was designed built-in within 352B turnout. As a result some deviations from the standard layout (as shown in drawing 580-175) were identified. Items 1 and 2 below document the change.
Due to the presence of the turnout crossing within the four foot, a concern was raised regarding the effectiveness of its derailment function as the left hand side wheels may not be able to jump over the crossing which leads the derailed vehicle back to track direction). The risk assessment workshop on 15/08/2019 recommended additional controls to reduce the risk. Items 3 and 4 below document the amendments to the standard layout (as shown in drawing 580 - 175).
1. The monoblock crossing of 352B is located on the opposite rail matching the starting kilometrage of the throw-off rail.
2. The distance from the tip of the catch point blade to the heel block covers 9 bays instead of 13 bays as shown in drawing 580-175.
3. Risk assessment workshop identified the need of a special ramp block installed on the point side of the Monoblock crossing to assist the left hand side leading wheel jumping over the rail / crossing for derailment purpose.
4. Risk assessment workshop also identified the need of an additional set of throw-off rail and standard ramp block on the right hand side rail approx. 7 bays further away from the point, to provide a second line of control to direct the run-away rolling stocks away from the track.</t>
  </si>
  <si>
    <t>Chullora West Junction 353B Catch Point
17.520km</t>
  </si>
  <si>
    <t>Catch Point 353B at Chullora West Junction
17.528km</t>
  </si>
  <si>
    <t>This waiver is to allow for a
1) Curve arc at down goods track between 353A PTS and 352B PTS - - Standard Requirement: Arc length of a curve to be no less than 13m - Proposed Design: Curve at 17.501 in the Pacific National Yard Entry track has proposed arc length of 12.096m
2) Straight at down goods track between 353A PTS and 353B Catch Point (contra - flexure curve)
- Standard Requirement: Length of straight track between contra-flexure curves to be no less than 13m 
- Proposed Design: Tangent at 17.513 in the Pacific National Yard Entry track has proposed 7.278m</t>
  </si>
  <si>
    <t>Costa Kokkoni / Phillip Campbell</t>
  </si>
  <si>
    <t>This proposed trial will deliberately alternate Engine Patrols and Hi-Rail patrols for a period of 3 months. The guidance related to the slowest train service will not be applied for the trials – in many instances, it is more practicable to undertake the patrol of a fast passenger train, additionally passenger services source of a more track related complains and thus ride quality can be better assessed on these trains.
CLOSE OUT STATEMENT - Trial did not go ahead</t>
  </si>
  <si>
    <t>Permanent</t>
  </si>
  <si>
    <t>Chullora West Junction, South and North Junction
17.080km to 17.600km</t>
  </si>
  <si>
    <t>This waiver allows for:
7.1. Chullora Junction upgrade project will have total 6 numbers of turnout crossings upgraded to Maganese Monoblocks (2 x R190/7 and 1 x R190/9 at West Junction, 2 x R190/7 at South Junction and 1 x R190/7 at North Junction). These crossings have short rail sections (R190/7 has 1050mm and 1010mm legs and R190/9 has 1050mm and 1080mm legs) tri-metalically welded to the manganese body, as compared to the required min. 1.2m long rail length (weld to weld) through the turnout area.
Note that all R190/7 monoblocks supplied by Progress Rail to ARTC and other rail operators have the same arrangement as the tri-metalic weld can only be done overseas and all the Monoblocks are delivered with the rail legs welded on.
7.2. A short GIJ with 1200mm distance between weld and GIJ key is required as the point to point distance between the existing 2G ground frame TO (53kg) and the new 352B TO (60kg) is only 3700mm.</t>
  </si>
  <si>
    <t>SG/0083</t>
  </si>
  <si>
    <t>TC/0114</t>
  </si>
  <si>
    <t>Keswick to Spencer Junction line, between Belford Av and Torrens
5.381km, 5.656km. 5.761km and 6.201km</t>
  </si>
  <si>
    <t>AD/0004</t>
  </si>
  <si>
    <t>1. Main Line between Tullamarine and Moonee Ponds Junction 
2.388 - 25.451km
2. Main Line between Portland and Maroona 231.244 - 405.364km</t>
  </si>
  <si>
    <t>This waiver allows the interspersing of concrete sleepers with timber sleepers at specific locations. It covers the installation of Austrak 150mm low profile sleepers in a interspersed pattern between timber sleepers in the main line, within the Melbourne Metro area (2.388km - 25.451km) on the ARTC Network, and the installation of Rocla low profile sleepers in a spot-fix pattern where 5 or more timber sleepers are ineffective within the Portland area (231.244 - 405.364km) on the ARTC network.</t>
  </si>
  <si>
    <t xml:space="preserve">Wael Naser &amp; Phil Campbell </t>
  </si>
  <si>
    <t>Clinton Crump &amp; Phil Campbell (12/09/2019)</t>
  </si>
  <si>
    <t>Steve Smith (original &amp; renewal), then Ruben de Vries (amendment), Renewal from Ruben deVries</t>
  </si>
  <si>
    <t>Telarah- to Acacia Ridge</t>
  </si>
  <si>
    <t xml:space="preserve">All locations within TAR corridor in base code 10006 and 10007
Between 225 - 859
</t>
  </si>
  <si>
    <t>Telarah to Acacia Ridge / Kalgoorlie to Serviceton and Ivanhoe / Sydney to Ivanhow and Albury (SIA) and Melbourne to Serviceton and Albury (MSA)</t>
  </si>
  <si>
    <t>EGP-10-01</t>
  </si>
  <si>
    <t>Line Location - Pt Waratah and Kooragang Island
Grain Arrival Road No.1 Bullock Island 167.541km to 169.397km
Grain Arrival Road No.2 Bullock Island 167.710km top 169.540km
Walsh Point Line 175.012km 179.624km
No.1 Bullock Island Arrival Rd 166.403km to 167.553km
No.2 Bullock Island Arrival Rd 166.642km to 167.710km
Bullock Island Balloon Loop 169.540km to 171.538km
Storage No.3 165.140km to 165.702km
Arrival Rd No.1 165.110km to 166.203km
Storage Rd.No.1  165.126km to 166.326km
Storage Rd.No.2 165.038km to 166.311km
Coal Arrival Rd No.1 166.203km to 167.207km
Coal Arrival Rd No.2166.326km to 167.265km
Coal Arrival Rd No.3 166.311km to 167.265km</t>
  </si>
  <si>
    <t>Section 1</t>
  </si>
  <si>
    <t xml:space="preserve">This waiver allows changes to ultrasonic testing locations and frequencies specified in the TMP to align with Section 1: Rail.
The waiver has been subject to Regulator Notification </t>
  </si>
  <si>
    <t>Tara Andrew</t>
  </si>
  <si>
    <t>TC/0115</t>
  </si>
  <si>
    <t>SG/0084</t>
  </si>
  <si>
    <t>SG/0085</t>
  </si>
  <si>
    <t>Applicant (Mitchell Olsen) does not hold the required qualifications however has undertaken 2 additional years as an undergraduate engineering, making his overall experience 7 years in the field of track maintenance vehicles.</t>
  </si>
  <si>
    <t>TC/0116</t>
  </si>
  <si>
    <t>TC/0117</t>
  </si>
  <si>
    <t xml:space="preserve">
Table 5 - 9
C2.5.7
C6
</t>
  </si>
  <si>
    <t>Section 5
ETE-00-02
EGP-10-02</t>
  </si>
  <si>
    <t>This Waiver allows for missed recording sections of track by the AK Car</t>
  </si>
  <si>
    <t>Melbourne to Serviceton &amp; Albury (MSA)</t>
  </si>
  <si>
    <t>ARTC Main Line / Footscray to Middle Footscray
5.80km - 6.6km</t>
  </si>
  <si>
    <t>1.14 / 5.2 / 6.2 / 6.16</t>
  </si>
  <si>
    <t>Hudson Bouma - AECOM</t>
  </si>
  <si>
    <t>Tim Clarke - MTM</t>
  </si>
  <si>
    <t>SG/0086</t>
  </si>
  <si>
    <t>TC/0118</t>
  </si>
  <si>
    <t>Cory St in Martins Creek (North Coast Line) 218.045km</t>
  </si>
  <si>
    <t>This waiver permits the construction of a replacement overbridge at Martins Creek 218.045km with a minimum 5.15m vertical clearance and abutments designed to allow for the bridge to be lifted to 7.1m in future if requested by ARTC.</t>
  </si>
  <si>
    <t>Shane Satcunan (John Holland)
ARTC contact: Winson Susanto</t>
  </si>
  <si>
    <t>TC/0119</t>
  </si>
  <si>
    <t>TC/0120</t>
  </si>
  <si>
    <t>Fiona Boyle</t>
  </si>
  <si>
    <t>SG/0087</t>
  </si>
  <si>
    <t>Wael Naser &amp; Clinton Crump</t>
  </si>
  <si>
    <t>This waiver permits the booking out of motor points and track circuits without having to disconnect them so that the points can be moved remotely to facilitate train movements in and out of the GWA yard at Coonamia and on the Main Line.</t>
  </si>
  <si>
    <t>Coonamia (3.0km)</t>
  </si>
  <si>
    <t>Oluwole Odusanya</t>
  </si>
  <si>
    <t>TC/0121</t>
  </si>
  <si>
    <t>All Corridors</t>
  </si>
  <si>
    <t xml:space="preserve">All Lines
</t>
  </si>
  <si>
    <t>Melbourne to Dimboola / Werribee (32+370km)</t>
  </si>
  <si>
    <t>Section 7 &amp;
 Section 9</t>
  </si>
  <si>
    <t>7.2.1(e) &amp;
 9.2.12</t>
  </si>
  <si>
    <t>Clearances &amp; 
Structures</t>
  </si>
  <si>
    <t>This waiver permits the adoption of u-trough underbridges for SG track at Melbourne to Dimboola / Werribee (32+370km). 
The u-trough underbridge is an alternative structural form for ARTC SG underbridges that allows trains to travel within rather than on top of a concrete bridge structure. It provides an alternative structural form for rail viaducts and rail-over crossings, with benefits compared to the current, more traditional practice of using Super-T beams.</t>
  </si>
  <si>
    <t>Ricky Tsui (Western Program Alliance)
ARTC contact: Chan Sarai</t>
  </si>
  <si>
    <t>Luke Pleasance</t>
  </si>
  <si>
    <t>Spencer Junction (exclusive) to Whyalla (exclusive)</t>
  </si>
  <si>
    <t>EST2002F-09</t>
  </si>
  <si>
    <t>Signalling Safeworking &amp; Qualification</t>
  </si>
  <si>
    <t>Shaun Kindleysides</t>
  </si>
  <si>
    <t>Portland Line
232.047km - 404.233km</t>
  </si>
  <si>
    <t>This waiver allows for all signal maintenance to be suspended during line closure until 4 weeks prior to the scheduled running of the first train. Waiver has completed a 28 day Regulation Notification period.</t>
  </si>
  <si>
    <t>TC/0122</t>
  </si>
  <si>
    <t>TC/0123</t>
  </si>
  <si>
    <t>SG/0088</t>
  </si>
  <si>
    <t>TC/0124</t>
  </si>
  <si>
    <t>TC/0125</t>
  </si>
  <si>
    <t>TC/0126</t>
  </si>
  <si>
    <t>TC/0127</t>
  </si>
  <si>
    <t>TC/0128</t>
  </si>
  <si>
    <t>TC/0129</t>
  </si>
  <si>
    <t>Clinton Crump / John McClymont</t>
  </si>
  <si>
    <t>Currently HV. Will be SIA on handover.</t>
  </si>
  <si>
    <t>This waiver permits a variation to Train Order Working requirements at Peak Hill.</t>
  </si>
  <si>
    <t>Costas Kokkoni &amp; Clinton Crump</t>
  </si>
  <si>
    <t>Adelaide to Tarcoola (incl. Whyalla)</t>
  </si>
  <si>
    <t>T&amp;C CoP Section 5</t>
  </si>
  <si>
    <t>Various (detailed in spreadsheet annexed to waiver)</t>
  </si>
  <si>
    <t>Dungog Back Platform Road (244.955 - 245.469km)</t>
  </si>
  <si>
    <t>Table 5-9
2.5.7
6</t>
  </si>
  <si>
    <t>This waiver covers the missed AK Car recording of sections of track on the SIA Corridor.</t>
  </si>
  <si>
    <t>This waiver covers the missed AK Car recording of track on the Dungog back platform road on the TAR Corridor.</t>
  </si>
  <si>
    <t>Steven Chance</t>
  </si>
  <si>
    <t>Andrew Twentyman</t>
  </si>
  <si>
    <t>Werribee (CH 31.920m - CH 33.020m)</t>
  </si>
  <si>
    <t>Andrea Bezzina (WPA - Mott MacDonald) 
ARTC contact: Chan Sarai</t>
  </si>
  <si>
    <t>31.456km</t>
  </si>
  <si>
    <t>RTS 3433</t>
  </si>
  <si>
    <t>4.6.1</t>
  </si>
  <si>
    <t>This waiver permits the designed depth of the top of the pipe below the top of ARTC rail level to be reduced to 850mm at 31.456km in the MSA Corridor.</t>
  </si>
  <si>
    <t>Chen Dieu (Western Project Alliance)
ARTC contact: Chan Sarai</t>
  </si>
  <si>
    <t>AL0173 Newport to Vite Vite Bi-Directional line Cherry Street Werribee (31.250km)</t>
  </si>
  <si>
    <t>This waiver permits the designed depth of the top of the pipe below the top of ARTC rail level to be reduced to 560mm at 31.250km on the MSA Corridor.</t>
  </si>
  <si>
    <t>Aidan Potter (Western Project Alliance)
ARTC contact: Chan Sarai</t>
  </si>
  <si>
    <t>Waivers Awaiting Submission or Approval</t>
  </si>
  <si>
    <t>Total Waivers Awaiting Submission or Approval:</t>
  </si>
  <si>
    <t>TC/0130</t>
  </si>
  <si>
    <t>TC/0131</t>
  </si>
  <si>
    <t>800/TR/300410/274</t>
  </si>
  <si>
    <t>TC/0132</t>
  </si>
  <si>
    <t>Akhil Chopra &amp; Phil Campbell</t>
  </si>
  <si>
    <t>TC/0133</t>
  </si>
  <si>
    <t>TC/0134</t>
  </si>
  <si>
    <t>Werribee (CH 31.920m – 33.020m)</t>
  </si>
  <si>
    <t>TC/0135</t>
  </si>
  <si>
    <t>Wael Naser &amp; Phil Campbell (9/07/2020)</t>
  </si>
  <si>
    <t>TC/0136</t>
  </si>
  <si>
    <t>TC/0137</t>
  </si>
  <si>
    <t>Peter Haskard &amp; Phil Campbell (12/08/2020)</t>
  </si>
  <si>
    <t>Clinton Crump &amp; Phil Campbell (12/08/2020)</t>
  </si>
  <si>
    <t>Werribee (CH 32.200m - CH 32.500m)</t>
  </si>
  <si>
    <t>AS 5200.2:2017</t>
  </si>
  <si>
    <t>11.4.2.3</t>
  </si>
  <si>
    <t>Chee Leong (WPA - Mott McDonald)
ARTC contact: Chan Sarai</t>
  </si>
  <si>
    <t>This waiver allows a departure from AS5100.2:2017 in relation to the temporary condition, considering train derailment during construction, resulting in impact with a viaduct support pier, with the superstructure installed.
As part of the Western Program Alliance Level Crossing Removal Project, Werribee Street level crossing is to be removed and a rail over road solution is to be constructed with the ARTC track relocated on to a viaduct structure. In order to allow offline construction of the viaduct and new track structure, a temporary track is being constructed, at grade, to the north of the existing track, allowing ARTC trains to operate during construction.
The construction will progress whilst the Werribee line is operational and the staged construction creates a scenario where the viaduct structure is temporarily exposed to the risk of train collision due to derailment. Once the viaduct is completed and in service, the risk of train collision with the piers will be eliminated.</t>
  </si>
  <si>
    <t>Werribee River (CH 32010 to CH 31960)</t>
  </si>
  <si>
    <t>Section 4: Ballast</t>
  </si>
  <si>
    <t>Rhidian Howells (Western Programme Alliance)
ARTC contact: Chan Sarai</t>
  </si>
  <si>
    <t>This waiver allows a variation to the Track &amp; Civil Code of Practice Section 4: Ballast, with regards to nominal ballast depth.
As part of the Western Program Alliance Level Crossing Removal Project, Werribee Street level crossing is to be removed and a rail over road solution is to be constructed with the ARTC track relocated on to a viaduct structure. In order to allow offline construction of the viaduct and new track structure, a temporary track is being constructed, at grade, 8m north of the existing track.
The proposed temporary ARTC track ties into the existing alignment at CH 32010, at which point the proposed top of formation (capping) level is required to match the existing. At this location and through to Werribee River Bridge (limit of works) there is an existing condition whereby only 100mm of ballast exists which is less that the required 250mm specified in Section 4: Ballast.</t>
  </si>
  <si>
    <t>Moss Vale to Unanderra (119-120km)</t>
  </si>
  <si>
    <t>ETD-16-02</t>
  </si>
  <si>
    <t>5 &amp; 12</t>
  </si>
  <si>
    <t>Level Crossings</t>
  </si>
  <si>
    <t>James Dillon</t>
  </si>
  <si>
    <t>This waiver allows a variation to standard sighting distances for stop signs at private/service level crossings. The distance required for a car is approximately 190m on a formed level surface and train speed of 45km/h (as per RAS), and 125m for a train speed of 40km/h.
For the proposed crossing configuration at Mount Murray, the sighting may fall below these requirements when a train is stationary in the loop and sitting close to the level crossing. The train may obscure view depending on its length and stop position. As such, the sighting distances are very likely to not be achievable, although until fully constructed, it is virtually impossible to measure and confirm the values. This will be revisited once the loop is constructed and values of sighting distances are defined.</t>
  </si>
  <si>
    <t>4.1 &amp; 4.2</t>
  </si>
  <si>
    <t>Nur-Hayati Jamalludin (WPA - Arup)
ARTC contact: Chan Sarai</t>
  </si>
  <si>
    <t>Botany Line (11.350 to 11.950km)</t>
  </si>
  <si>
    <t>ETI-07-02</t>
  </si>
  <si>
    <t>Mark Johnson (Aurecon)
ARTC contact: Matthew Johnson</t>
  </si>
  <si>
    <t>This waiver permits the following variation to ETI-07-02 on the Botany Line: 
“At two locations the track radius is less than 300m and greater than 100m. Aurecon proposes to use the Plate D rolling stock centre and end throw values for a 100m radius (as per Section 7.2.9) to determine the kinematic envelopes and passing clearance requirements.”</t>
  </si>
  <si>
    <t>Michael Buckley</t>
  </si>
  <si>
    <t>Narrabri to North Star</t>
  </si>
  <si>
    <t>5.8 &amp; table 5</t>
  </si>
  <si>
    <t>As part of the N2NS Inland Rail Project, an Engineering Waiver has been approved for the reduction of minimum formation width below the current standard of 7.0m formation width / 3.5m shoulder width minimum required by ARTC Standard ETM-08-01 Earthworks, Formation and Capping Material (v1.1). The waiver proposes to add to Table 5 of the Standard:
Special Requirements for Narrabri to North Star
4) Minimum proposed shoulder width 3250mm to be applied for the following locations;
   •   	for curves equal to and greater than 800m radius and tangent track,
   •   	mainline siding connections
   •   	where embankments are less than 3.0m high.
Item 4) refers to exclusions and conditions. Refer to ‘formation geometry table’ from Design Report Appendix B3 (3-0001-260-PEN-00-RP-0008) for Narrabri to North Star formation geometry.</t>
  </si>
  <si>
    <t>Rob Walker</t>
  </si>
  <si>
    <t>TC/0138</t>
  </si>
  <si>
    <t>TC/0139</t>
  </si>
  <si>
    <t>Melbourne to Crystal Brook</t>
  </si>
  <si>
    <t xml:space="preserve">Torrens Junction / North Adelaide station </t>
  </si>
  <si>
    <t>This waiver allows the temporary reduction of the ideal distance from the signals to the insulated joints at North Adelaide Station.</t>
  </si>
  <si>
    <t>ESC-07-01</t>
  </si>
  <si>
    <t>4.2.1</t>
  </si>
  <si>
    <t>Old Sunshine Rd Bridge at Tottenham Triangle</t>
  </si>
  <si>
    <t>2.1.5 &amp; 2.1.3</t>
  </si>
  <si>
    <t>Katya Moskvina</t>
  </si>
  <si>
    <t xml:space="preserve">Up main Yass Junction to Joppa Junction </t>
  </si>
  <si>
    <t>Section 5, ETE-00-02, EGP-10-01 (&amp; ETE-00-04 re min frequency &amp; latitude)</t>
  </si>
  <si>
    <t>Table 5-9, 2.5.7 ( 6</t>
  </si>
  <si>
    <t>This waiver covers sections of track that were missed by the AK Car on the SIA Corridor.</t>
  </si>
  <si>
    <t>Curtis McClelland</t>
  </si>
  <si>
    <t>Matt Barrett &amp; Phil Campbell</t>
  </si>
  <si>
    <t>This permanent waiver allows for reduced pipe cover and pit clearance at Werribee (CH 31.920m – CH33.020m).
The alteration covers the addition of 2 more culverts at the following locations:
•   	CH 32725 – DN225 – Top of Pipe to Top of Rail – 1.34m
•   	CH 32850 – DN300 – Top of Pipe to Top of Rail - 1m
Subsequent alteration covers:
further additional scope added to the drainage design, resulting in an additional drainage pit, R4-02 (approximately CH31.950, approximately 4.6 from ARTC outside rail).</t>
  </si>
  <si>
    <t>TC/0140</t>
  </si>
  <si>
    <t>BG Track Sections listed in MC1B SPENO Program</t>
  </si>
  <si>
    <t>ETE-01-02, ETE-01-03, ETE-00-03</t>
  </si>
  <si>
    <t>C 3.1, 3.1.1</t>
  </si>
  <si>
    <t>Peter Cooke</t>
  </si>
  <si>
    <t>This waiver permits the temporary configuration of 50kg concrete sleepers for less than 50m at the Brooklyn end of the Old Sunshine Rd Bridge at Tottenham Triangle with no biscuits on the high leg, until a change of current 60kg rail to 50kg rail is carried out.
Close out statement - Therefore the risks associated with missing fasteners have been fully eliminated and the current arrangement fully meets required standards. (actual works were completed on 12 October 2020, performed by McConnell Dowell).</t>
  </si>
  <si>
    <t>Peter Haskard &amp; Phil Campbell</t>
  </si>
  <si>
    <t>ARTC Main Line / West Footscray
6.70km - 7.025</t>
  </si>
  <si>
    <t>1.14 / 5.2</t>
  </si>
  <si>
    <t>TC/0141</t>
  </si>
  <si>
    <t>Old Sunshine Bridge (Tottenham Triangle)
0175 Newport - Tottenham Junction, 16.950kp</t>
  </si>
  <si>
    <t>T&amp;C CoP Section 7</t>
  </si>
  <si>
    <t>7.2.10</t>
  </si>
  <si>
    <t>This waiver temporarily allows brackets to be located within the Kinematic Envelope on Old Sunshine Bridge.</t>
  </si>
  <si>
    <t>Original: 30/09/2020
Renewal: 14/10/2020</t>
  </si>
  <si>
    <t>This waiver covers sections of track that will be tested later than planned by the SPENO Ultrasonic Recording Car due to NSW/VIC border (Covid-related) restrictions causing delays for SPENO Operators.
This waiver alteration is due to BG Main line testing and will now be up to 58 days past compliance latitude dates.</t>
  </si>
  <si>
    <t>SG/0089</t>
  </si>
  <si>
    <t>SG/0090</t>
  </si>
  <si>
    <t>SG/0091</t>
  </si>
  <si>
    <t>TC/0142</t>
  </si>
  <si>
    <t>TC/0143</t>
  </si>
  <si>
    <t>Costas Kokkoni &amp; Phil Campbell (9/11/2020)</t>
  </si>
  <si>
    <t>Cabramatta 32.150km to 33.937km</t>
  </si>
  <si>
    <t>TC/0144</t>
  </si>
  <si>
    <t>N/A - no ARTC standard</t>
  </si>
  <si>
    <t>Peter Haskard &amp; Phil Campbell (16/11/2020)</t>
  </si>
  <si>
    <t>Phil Campbell (16/11/2020)</t>
  </si>
  <si>
    <t>Peter Haskard &amp; Phil Campbell (23/11/2020)</t>
  </si>
  <si>
    <t xml:space="preserve">This waiver allows for the waiving of track patrol inspections due within the week of Major Closedown works in the Hunter Valley Coal network. </t>
  </si>
  <si>
    <t xml:space="preserve">All lines
</t>
  </si>
  <si>
    <t>Table 7.7</t>
  </si>
  <si>
    <t>Hunter Valley and Central &amp; North West</t>
  </si>
  <si>
    <t>All Hunter Valley and Central &amp; North West</t>
  </si>
  <si>
    <t>1.2.3.3</t>
  </si>
  <si>
    <t>This waiver allows the following variation to the Track &amp; Civil Code of Practice Section 1: Rail:
For testing head repair rail geometry, allow for 1.0mm dip over a 1m straight edge to account for bent rail. This applies when the rail is bent and the dip is gradual over the length of the 1m straight edge. It does not apply to head repairs where the straight edge touches the rail in all areas except for where the head repair weld is located.
Rail surface must pass the P1 gauge. Vertical deviation in rail running surface (change in weld ramp angle) must not exceed 7 milliradians over 50mm base for a distance of 500mm either side of the weld.
Grinding profile must follow existing rail curvature.
Note – only applies to head repairs carried out on bent rail.</t>
  </si>
  <si>
    <t>Carolyne Southern &amp; Phillip Campbell 1/12/2020</t>
  </si>
  <si>
    <t>TC/0145</t>
  </si>
  <si>
    <t>TC/0146</t>
  </si>
  <si>
    <t>Unanderra Line - Dombarton (92.000 - 96.000km)</t>
  </si>
  <si>
    <t>C6</t>
  </si>
  <si>
    <t>This waiver covers the missed MST and known condition inspections due to the derailment on the Mossvale to Unanderra Line on 15 December 2020, resulting in non-compliance until the rectification works are completed.</t>
  </si>
  <si>
    <t>ETM-06-08
(&amp; RAS)</t>
  </si>
  <si>
    <t>Track Lateral Stability</t>
  </si>
  <si>
    <t>This waiver allows the following variations to ETM-06-08 Managing Track Stability and the RAS in the Hunter Valley:
•	HTSR is applied on days when the ambient temperature reaches the trigger temperature. 
•	A maximum speed of 50km/h is applied for all freight and coal, loaded and unloaded.
•	A maximum speed of 80km/h is applied for passenger trains.
•	A slightly different version of the HTSR form ETM0608F-02 is used to communicate HTSRs to Network Control in order to meet the needs of the Maintenance Teams, Network Control and the Asset.
•	Rather than communicating HTSRs via a distribution list, SharePoint is used to store the current versions of the HTSR plans, which are accessible by all Network Controllers. The maintenance representative calls the Network Controller to advise that the HTSRs are required.</t>
  </si>
  <si>
    <t>Moss Vale to Port Botany (6.620 - 146.290 &amp; 91.080 - 150.500km)</t>
  </si>
  <si>
    <t>Mark Blaik 
Renewal - Andrew Nott</t>
  </si>
  <si>
    <t>Clinton Crump, Robert Hamilton &amp; Phil Campbell (8/02/2021)</t>
  </si>
  <si>
    <t>Wael Naser &amp; Phil Campbell (8/02/2021)</t>
  </si>
  <si>
    <t>Peter Haskard &amp; Phil Campbell 3/02/2021</t>
  </si>
  <si>
    <t>This waiver covers some missed AK Car recording sections of track.
Close out comment - the section missed by the AK Car were captured on 5-8 February 2021</t>
  </si>
  <si>
    <t>Wael Naser &amp; Phillip Campbell 02/03/2021</t>
  </si>
  <si>
    <t>TC/0147</t>
  </si>
  <si>
    <t>Melbourne to Serviceston and Albury (MSA)</t>
  </si>
  <si>
    <t>Main Line and Local Line, Bunbury Street Tunnel</t>
  </si>
  <si>
    <t>Tables 5 - 9
C2.5.5
C6/ 3.1 &amp; 3.1.1</t>
  </si>
  <si>
    <t xml:space="preserve">Section 5
ETE-00-02
EGP-10-01
(and ETE-00-04 for Min Freq + latitude) 
ETE/01-02/ETE-01-03 (and ETE-00-03 for Min Freq + latitude)
</t>
  </si>
  <si>
    <t>TC/0148</t>
  </si>
  <si>
    <t>Adam Causley and Phillip Campbell</t>
  </si>
  <si>
    <t>This waiver enables Continuous Ultrasonic Inspections to be managed under the terms of a contract instead of a Maintenance Scheduled Task (MST) in the Asset Management System Ellipse.
Close out Statement: This waiver is no longer required. MST's are configured in Ellipse and monitored via Compliance Reporting, MST Verification Reporting and periodic testing coverage reports. Additionally, programmed Assurance Reviews continue.</t>
  </si>
  <si>
    <t>Temporary Rail Bond permitted up to 16 metres in length. This will allow for a rail cut up to 13 metres in length. Signal Engineers may issue an additional 2 x 16 metre bond per work team.
Close out statement - ESM-00-13 Rerailing - Precautions to be Taken (v1.0) is now published with change to allow longer length bonds by exception (this standard supersedes SMP 26). Due to this the waiver can now be closed out.
Close out statement: ESM-00-13 Rerailing - Precautions to be Taken (v1.0) is now published with changes to allow longer length bonds by exception (this standards supersedes SMP 26). Due to this the waiver can now be closed.</t>
  </si>
  <si>
    <t>Clinton Crump &amp; Phillip Campbell (28/04/2021)</t>
  </si>
  <si>
    <t>Peter Haskard and Phillip Campbell (28/04/2021)</t>
  </si>
  <si>
    <t>Peter Haskard and Philip Campbell (21/04/2021)</t>
  </si>
  <si>
    <t>As part of the Western Program Alliance Level Crossing Removal Project, Werribee Street level crossing is to be removed and a rail over road solution is to be constructed with the ARTC track relocated on to a viaduct structure. In order to allow offline construction of the viaduct and new track structure, this waiver permits the construction of a temporary track, at grade, 8m north of the existing track.
Closeout Statement: Waiver can be closed, the assets are no longer relevant to the Waiver as the temporary track has been removed.</t>
  </si>
  <si>
    <t>This waiver allows for non-compliant cover and offset to existing utilities under temporary track at Werribee (CH 31.920m – CH 33.020m).
Closeout Statement - Waiver can be closed, the assets are no longer relevant to the Waiver as the temporary track has been removed.</t>
  </si>
  <si>
    <t xml:space="preserve">This waiver allows for reduced pipe cover under temporary track at Werribee (CH 31.920m – CH 33.020m).
Closeout Statement: Waiver can be closed, the assets are no longer relevant to the Waiver as the temporary track has been removed. </t>
  </si>
  <si>
    <t>TC/0149</t>
  </si>
  <si>
    <t>SG/0092</t>
  </si>
  <si>
    <t>This waiver permits trains to operate block working until the passage of the following train/s. Block working is to be applied for the first 24 hours until track circuits and level crossings have been certified.
Closeout statement - The waiver can be closed out as this is now covered under ESM-07-04(Unreliable Track Circuit due to Infrequent Train Operations). This standard states that a local work instruction is required to be developed based on a risk assessment. 
Both the local work instruction and risk assessment are completed and available for the TAR corridor use (only) at this stage.</t>
  </si>
  <si>
    <t>Matt Barrett and Phillip Campbell</t>
  </si>
  <si>
    <t>Temporary bonds permitted up to 16mtrs in length. This will allow for a rail cut up to 13mtrs in length. Signal Engineers may issue an additional 2 x 16mtr bonds per work team. 
Closeout statement - ES M-00913 Rerailing - Precautions to be Taken (V1 .0) had been updated and published authorising the Signal Maintenance Engineer
to assess and approve the use of longer length Temporary Rail Bonds with the conditions in place.
This waiver can now be closed.</t>
  </si>
  <si>
    <t xml:space="preserve">Wael Naser and Phillip Campbell
</t>
  </si>
  <si>
    <t>The applicant Michael Buckley has only 3 years experience in railway engineering. However Michael has 2 years practical engineering at OneSteel following a graduation and 6 years general technical experience at OneSteel prior to graduation. Michael demonstrated in his answers to questions and at a face to face meeting that he has the relevant general practical experience to competently undertake the role to CER.
Closeout comment - Michael Buckley now complies with 5 years experience requirement for CER. Waiver requirements no longer needed</t>
  </si>
  <si>
    <t>Melanie Mackie and Phillip Campbell</t>
  </si>
  <si>
    <t>SG/0093</t>
  </si>
  <si>
    <t>Table 5-11</t>
  </si>
  <si>
    <t>TC/0150</t>
  </si>
  <si>
    <t>Kalgoorlie to Serviceton &amp; Ivanhoe / Sydney to Ivanhoe and Albury (SIA)</t>
  </si>
  <si>
    <t>Asset Management</t>
  </si>
  <si>
    <t>SG/0094</t>
  </si>
  <si>
    <t>Parks to Broken Hill
822.814lm</t>
  </si>
  <si>
    <t>ESD-07-01</t>
  </si>
  <si>
    <t>8-8-1.2</t>
  </si>
  <si>
    <t>Jeffrey Hadaway - SJM Rail
ARTC Contact - Darren Schultz</t>
  </si>
  <si>
    <t>This waiver covers the expand to the AK Car scheduled maintenance period do to the installation of a GPR (Ground Penetrating Radar System and upgrade to the AK Car track codes.
Closeout Statement - All workorders for the AK Car are now actioned and complete</t>
  </si>
  <si>
    <t>Adrian Oorloff / Wael Naser and Melanie Mackie</t>
  </si>
  <si>
    <t>17/08/2021
Renewal 16/09/2021</t>
  </si>
  <si>
    <t>TC/0151</t>
  </si>
  <si>
    <t>All ARTC</t>
  </si>
  <si>
    <t>EGP-01-03</t>
  </si>
  <si>
    <t>Appendix 2</t>
  </si>
  <si>
    <t xml:space="preserve">Matthew Reedman </t>
  </si>
  <si>
    <t>TC/0152</t>
  </si>
  <si>
    <t>Interstate Network</t>
  </si>
  <si>
    <t>Telarah to Acacia Ridge / Kalgoorlie to Serviceton &amp; Ivanhoe / Sydney to Ivanhoe &amp; Albury (SIA)/Melb to Serviceton &amp; Albury (MSA)</t>
  </si>
  <si>
    <t>ETE-09-01</t>
  </si>
  <si>
    <t>Section 3
Version 2.6</t>
  </si>
  <si>
    <t>Daniel Lee</t>
  </si>
  <si>
    <t>Wayne Olsen</t>
  </si>
  <si>
    <t>Ulan Branch Line
289.000km to 289.400km</t>
  </si>
  <si>
    <t>Peter Haskard &amp; Melanie Mackie (15/10/2021)</t>
  </si>
  <si>
    <t>This waiver covers the AK Car and SPENO ultrasonic testing missed recording of a section of track. SPENO ultrasonic testing will miss the mainline track only. According to the current project schedule, the AK Car run will iss the mainline section at the end of March but will meet the August AK Car run.  The local line will miss the August AK Car run but will meet the December AK Car run.
Closeout Statement - The waiver can now be closed due to the Bunbury Street Tunnel project complete.
The next AK Car run and SPENO testing regimes will be undertaken as per the published schedules for the track section concerned.</t>
  </si>
  <si>
    <t>SG/0095</t>
  </si>
  <si>
    <t>SG/0096</t>
  </si>
  <si>
    <t>SG/0097</t>
  </si>
  <si>
    <t>TC/0153</t>
  </si>
  <si>
    <t>Cabramatta (31.800km to 34.200km)</t>
  </si>
  <si>
    <t>TC/0154</t>
  </si>
  <si>
    <t>Branxton 217.090km (Up Relief)
Gunnedah 1: 476.710km (Dn Loop)
Gunnedah 2: 478.050km (Dn Loop)</t>
  </si>
  <si>
    <t>7.2.13</t>
  </si>
  <si>
    <t>This waiver permits a variation to the horizontal clearance requirements in Section 7 to increase the horizontal offset of nominated crew change platform structures in the Hunter Valley.</t>
  </si>
  <si>
    <t>Matthew Stone</t>
  </si>
  <si>
    <t>SG/0098</t>
  </si>
  <si>
    <t>SG/0099</t>
  </si>
  <si>
    <t>SG/0100</t>
  </si>
  <si>
    <t>Ivanhoe</t>
  </si>
  <si>
    <t>Botany/Mascot (11.090 to 12.690)</t>
  </si>
  <si>
    <t>Botany/Mascot (11.080 to 11.260)</t>
  </si>
  <si>
    <t>James Hyde - Jacobs
ARTC Contact - Daniel Johnston</t>
  </si>
  <si>
    <t>SG/0101</t>
  </si>
  <si>
    <t>SG/0102</t>
  </si>
  <si>
    <t>SG/0103</t>
  </si>
  <si>
    <t>SG/0104</t>
  </si>
  <si>
    <t>Dry Creek South 'Y' Junction
(11.712km)</t>
  </si>
  <si>
    <t>ESM-24-01</t>
  </si>
  <si>
    <t>ESM-00-13</t>
  </si>
  <si>
    <t xml:space="preserve">Mark Davies </t>
  </si>
  <si>
    <t>Chris Rykiert &amp; Melanie Mackie</t>
  </si>
  <si>
    <t>17/02/2020
Closed 3/02/2022</t>
  </si>
  <si>
    <t>This waiver removes requirements for TAEASS402 – Assess Competency certificate for internal assessors only who hold CPEng NER accreditation. All other requirements remain as per EGP-03-01
Closeout Statement - No longer required due to update to EGP-01-03</t>
  </si>
  <si>
    <t>SG/0105</t>
  </si>
  <si>
    <t>SG/0106</t>
  </si>
  <si>
    <t>Kate Taylor (LendLease)</t>
  </si>
  <si>
    <t>TC/0155</t>
  </si>
  <si>
    <t>Telarah to Acacia
Ridge / Kalgoorlie to Serviceton &amp;
Ivanhoe / Sydney to Ivanhoe &amp;
Albury (SIA) / Melbourne to Serviceton &amp;
Albury (MSA)</t>
  </si>
  <si>
    <t>Section 18.6 / Version 1.7</t>
  </si>
  <si>
    <t>This waiver allows the live load factor of 1.4 to be  reduced down to 1.25 for the lowest rated value of 0.72 until all deficient bracing are replaced.
There is no need for any special inspection and all deficient bracing will be replaced over the next ten years.</t>
  </si>
  <si>
    <t>Adrian Oorloff and Melanie Mackie</t>
  </si>
  <si>
    <t>This waiver permits the pull in one direction to exceed the limits of one curve on a trial basis. The standard requires that for reverse curves, the pull in one direction is not to exceed the limits of one curve (i.e. not straddling the point of reversal).
08/03/2019 RENEWAL - same as above.
02/11/2019 AMENDMENT - added sites 8-12.
06/02/2020 RENEWAL - inclusion of scope from 2020 and 2021
Closeout Statement - The waiver can be closed out as it no longer required due to amendments in current standards. ETM-06-10 Stressing Plain Line CWR Section 3.2 now applies (superseded ETW-01-05)</t>
  </si>
  <si>
    <t xml:space="preserve">Brian Cooper and Melanie Mackie </t>
  </si>
  <si>
    <t>TC/0156</t>
  </si>
  <si>
    <t>TC/0157</t>
  </si>
  <si>
    <t>SG/0107</t>
  </si>
  <si>
    <t>TC/0158</t>
  </si>
  <si>
    <t>SG/0108</t>
  </si>
  <si>
    <t>CANCELLED</t>
  </si>
  <si>
    <t>SG/0109</t>
  </si>
  <si>
    <t>Melbourne to Serviceton &amp; Alburn (MSA)</t>
  </si>
  <si>
    <t>Port of Melbourne - Swanson Dock and Appleton Dock</t>
  </si>
  <si>
    <t>Clause 5.2.5.1.1</t>
  </si>
  <si>
    <t>Andrew Garrett (WDP)</t>
  </si>
  <si>
    <t>This waiver permits the Project to use concrete sleepers with standard dual gauge setup, with no gauge widening proposed.</t>
  </si>
  <si>
    <t>TC/0159</t>
  </si>
  <si>
    <t>Sydney to Narromine &amp; Albury (SNA)</t>
  </si>
  <si>
    <t>Leightonfield to Flenfield (SSFL)
24.300km - 32.090km and 34.008km - 39.590lm</t>
  </si>
  <si>
    <t>6.11 / 6.12 / 8.2 / 13.1.4</t>
  </si>
  <si>
    <t>This waiver permits the four proposed local CSRs originating from DPTI track to enter into the pit located between DPTI and ARTC track. The Parallel section of the CSR has been minimised and the pit has been placed in the proposed position due to not enough clearance between DPTI and ARTC track. This is best solution, which can be achieved by the designer, on the distance but still less than the required 4m to the cable route and 3m to the pits.</t>
  </si>
  <si>
    <t>This waiver is to permit the location of cable trunking and infrastructure within the clearance structure outlines along short segments of the Melbourne Metro tracks. Due to restrictions with existing infrastructure the installations cannot meet desirable design standards, however they do not introduce any unacceptable clearance infringements or long term risks.
16/10/2020 Waiver Alteration - Change to cable route in area due to constructability issues</t>
  </si>
  <si>
    <t>This waiver permits installation of points at Ivanhoe (TRONX Siding) without providing detection
Renewal - Ongoing COVID Restrictions
Closeout Statement - Commissioning of the signalling system occurred on 13 December 2021, which included detection of points blades within ARTC's signalling system</t>
  </si>
  <si>
    <t>This waiver is to permit the location of cable trunking and infrastructure within the clearance structure outlines along short segments of the Melbourne Metro tracks. Due to restrictions with existing infrastructure the installations cannot meet desirable design standards, however they do not introduce any unacceptable clearance infringements or long term risks.</t>
  </si>
  <si>
    <t>This waiter is to permit the use of existing capacity within the existing cable route for the distant signal location case as part of the Cabramatta Loop Project</t>
  </si>
  <si>
    <t>Craig Trewhella</t>
  </si>
  <si>
    <t>Cabramatta
32.089km</t>
  </si>
  <si>
    <t>This waiver is to permit the ULX at the 32.089km location to be installed without a pit. The ULX will be installed with conduits transitioning directly into GST droppers on the Down cess of the railway corridor.</t>
  </si>
  <si>
    <t>This waiver permits for tighter radius curves where the minimum 160m cannot be met. 138 and 140m  curves are proposed.</t>
  </si>
  <si>
    <t>Albury (640.000km)</t>
  </si>
  <si>
    <t>ESM-11-01</t>
  </si>
  <si>
    <t>Stephen Baxter</t>
  </si>
  <si>
    <t>TC/0160</t>
  </si>
  <si>
    <t>TC/0161</t>
  </si>
  <si>
    <t>TC/0162</t>
  </si>
  <si>
    <t>TC/0163</t>
  </si>
  <si>
    <t>Swanson Dock / Appleton Dock</t>
  </si>
  <si>
    <t>This waiver permits a number of CSR pits and corresponding buried conduit routes a 4m clearance to cable route, and 3m clearance from pits, from nearest rail.
Additionally, due to the constrained site smaller P5 pits have been proposed where larger pits would be very close to rail. To avoid deep P5 pits conduits are proposed to be locally shallow with a protective concrete slab entering these.</t>
  </si>
  <si>
    <t>Roisin McNeill 
WSP</t>
  </si>
  <si>
    <t>RTS 3432
RTS 3433
ETW-00-01</t>
  </si>
  <si>
    <t>Earthwork &amp; Drainage /
Flooding /
Track &amp; Civil Management System</t>
  </si>
  <si>
    <t>SG/0110</t>
  </si>
  <si>
    <t>Section 16</t>
  </si>
  <si>
    <t>SG/0111</t>
  </si>
  <si>
    <t>This waiver permits the ATMS NCC Maintainer role to be performed under the Communications and Wayside devices competency framework, rather than the required Control Systems Technician Signalling framework. The ATMS skills defined in the Control Systems Technician Signalling framework are still applicable and training will be provided by the ATMS IS1 project.
Renewal - extension of existing waiver
Renewal - extension of existing waiver</t>
  </si>
  <si>
    <r>
      <rPr>
        <sz val="10"/>
        <color indexed="23"/>
        <rFont val="Arial"/>
        <family val="2"/>
      </rPr>
      <t xml:space="preserve">East West
</t>
    </r>
    <r>
      <rPr>
        <sz val="10"/>
        <rFont val="Arial"/>
        <family val="2"/>
      </rPr>
      <t>Kalgoorlie to Serviceton &amp; Ivanhoe</t>
    </r>
  </si>
  <si>
    <t>Lapsed</t>
  </si>
  <si>
    <t>Original: 16/11/2020
Alteration: 15/07/2022</t>
  </si>
  <si>
    <t>This waiver allows for track formation and capping width less than 3.5m at various locations of the Cabramatta Loop Project.
Alteration: More areas with narrower formation width are identified furing detailed design. The original waiver extent is from the Reference Design.</t>
  </si>
  <si>
    <t>Clayton Trengove (Tronox)
ARTC Contact - Darren Schultz</t>
  </si>
  <si>
    <t>SG/0112</t>
  </si>
  <si>
    <t>Parkes Goobang Junction to Broken Hill
451.792km to 458.500km</t>
  </si>
  <si>
    <t>This waiver is to extend the inspection latitude from 73 days to 183 days for those structures that have been identified as Low Risk by the Risk Assessment ‘MST inspections’ delayed up to 6 months due to COVID Restriction.
Closeout Statement - All inspections within the Structures Inspection contract 2022 - 2024 have been completed.</t>
  </si>
  <si>
    <t>Daniel Lee / Ian Pibworth / Melanie Mackie</t>
  </si>
  <si>
    <t>SG/0113</t>
  </si>
  <si>
    <t xml:space="preserve">This waiver permits the temporary suspension of front of train inspections across the ARTC network, replacing them with standard track patrols. 
This is in response to the Federal Government’s mandated control to restrict the number of individuals indoors to no more than one person per 4m2 of floor space in response to the COVID-19 pandemic.
The standard track patrols will continue to meet the timeframes required by ETE-00-03 Civil Technical Maintenance Plan, and the passage of trains will be observed in any areas of concern.
Resons for renewal - ongoing CIVID-19 restrictions
CLOSEOUT STATEMENT - COVID restrictions are no longer preventing this inspection from occurring, waiver
to be closed on 27/09/2022.
</t>
  </si>
  <si>
    <t>This waiver allows for the track centres between SSFL and the proposed loop to be constructed to 4.5m instead of 5.5m as required by the standard at specified signal locations on the Cabramatta Loop Project.
ALTERATION - Two more signals are required to be located between the new Loop
line and SSFL and KM changes of signals during detailed design.</t>
  </si>
  <si>
    <t>Original: 27/11/2020
Alteration: 23/09/2022</t>
  </si>
  <si>
    <t>Cabramatta to Warwick Farm
 32.150km to 33.937km</t>
  </si>
  <si>
    <t>This waiver permits for a reduced minimum distance from the running face of the nearest rail to the cable route at specified signal locations on the Cabramatta Loop Project.
Alteration - To include additional extents where cable route will be located closer than 4m from the closest rail due to spatial limitations within the railway corridor. Original waiver is valid from 32.150km to 33.937km only, however upon further design development, locations were the cable route is within 4m of closest rail ranges from 31.841km to 34.000km</t>
  </si>
  <si>
    <t>ESC-11-01
ESC-04-01
ESC-07-01</t>
  </si>
  <si>
    <t>1.15
2.12
2.3.2</t>
  </si>
  <si>
    <t>This waiver permits for a reduced minimum distance from the running face of the nearest rail to the centre of a signal at specified signal locations on the Cabramatta Loop Project.
ALTERATION - Distance from signals to nearest rail are refined in detailed design
with consideration of specific site conditions.</t>
  </si>
  <si>
    <t>23/11/2020
Alteration 
05/05/2022</t>
  </si>
  <si>
    <t>Original: 26/11/2020
Alteration: 23/09/2022</t>
  </si>
  <si>
    <t xml:space="preserve">Original: 02/04/2020
Renewal: 08/07/2021 
Renewal: 28/06/2022 </t>
  </si>
  <si>
    <t xml:space="preserve">Original: 11/07/2019
Renewal: 29/06/2020 </t>
  </si>
  <si>
    <t>Original: 16/01/2017
1st Renewal: 7/06/2019 
2nd Renewal: 21/01/2021</t>
  </si>
  <si>
    <t>Original: 29/06/2020
1st Alteration: 24/08/2020
2nd Alteration: 3/09/2020</t>
  </si>
  <si>
    <t>Original: 12/12/2019
1st Renewal: 22/05/2020
2nd renewal:  2/10/2020</t>
  </si>
  <si>
    <t>13/11/2019
Alteration: 22/01/2020</t>
  </si>
  <si>
    <t xml:space="preserve">Original: 31/07/2016 
Alteration: 15/03/2019 </t>
  </si>
  <si>
    <t>Section 0</t>
  </si>
  <si>
    <t>Original: 06/04/2020
Renewal: 25/09/2020
Renewal: 21/09/2021
Closeout: 27/09/2022</t>
  </si>
  <si>
    <t>Luke Pleasance 
Sean Cumpson
Wael Naser
Sara Conway
Adrian Oorloff
Brian Cooper
Peter Haskard
Melanie Mackie Approved 20/09/2022</t>
  </si>
  <si>
    <t>SG/0114</t>
  </si>
  <si>
    <t>This waiver permits for the use of signage designed and installed to ss 5.15.1 and 5.15.2 of ASA standards T HR SC 10006 ST Signalling Design Principle – Signalling Signs (v1.0). The signal alert sign will be placed ahead of the signal at the Down cess of existing SSFL and will have a minimum of 50m sighting. It will be clear of the structure outline for the section of track in accordance with ARTC standards. This signal alert sign is approved for use at specified locations on the Cabramatta Loop Project.
ALTERATION: Signs changed from "Alert" to "Signal Ahead". "Begin 25 kph Timing"
signs added.</t>
  </si>
  <si>
    <t>Original: 16/11/2020
Alteration: 07/10/2022</t>
  </si>
  <si>
    <t>Kalgoorlie to Serviceton &amp; Parkes (KSP)</t>
  </si>
  <si>
    <t>This waiver allows for the frequency of inspection for the SA &amp; WA Level Crossing inspection to 7 days if the battery capacity for the particular level crossing design supports the frequency interval.</t>
  </si>
  <si>
    <t>Peter Bouras</t>
  </si>
  <si>
    <t>Stewart Rendell</t>
  </si>
  <si>
    <t>SG/0115</t>
  </si>
  <si>
    <t>Narrabri to North Star (N2NS)
575.000km - 760.500km</t>
  </si>
  <si>
    <t>This waiver allows for level crossing Ni-Cd batteries to be installed within a single room combined with the signalling and power supply equipment</t>
  </si>
  <si>
    <t>TC/0164</t>
  </si>
  <si>
    <t>SG/0116</t>
  </si>
  <si>
    <t>Central &amp; NW / Inland Rail</t>
  </si>
  <si>
    <t>ESC-07-04</t>
  </si>
  <si>
    <t>Samuel Poon</t>
  </si>
  <si>
    <t>Sydney to Narromine
&amp; Albury (SNA)</t>
  </si>
  <si>
    <t>Main South Line
Werai North 150.310km to 150.560km
Werai South 150.415km to 152.665km
Joppa Junction North 227.155km to 227.280km and
227.440 to 227.560km
Joppa Junction South 230.160km to 230.410km</t>
  </si>
  <si>
    <t>E1</t>
  </si>
  <si>
    <t>This waiver supports the Southern Highlands Overtaking Opportunities (SHOO) project. New track and signalling infrastructure will allow
freight trains up to 1,800m long to be overtaken by faster services. The overtaking opportunities will be provided through
the installation of two pairs of new, 800:18.5 bidirectional crossovers on the Main South Line, Werai and Joppa Junction Track Centres.
The waiver is required to retain existing reduced track centres of 3720mm where the new crossover track are to be installed. This is consistent with adjoining track infrastructure.</t>
  </si>
  <si>
    <t>Christine Tsao</t>
  </si>
  <si>
    <t>AD/0005</t>
  </si>
  <si>
    <t>This waiver will allow for ARTC acceptance of drawings to be provided through the release of a Hold Point.
ARTC acceptance would be managed through the Contractors quality system with a Hold Point placedon commencement of construction (to which the specific drawings apply). Release of the Hold Point is by ARTC.Documentation required to support the Hold Point release will be the supply of Independantly reviewed and verified IssuedFor Construction drawings.
The waiver is applicable for the Muswellbrook Bridge Replacement Project only.
Closeout Statement - Muswellbrook Bridge Replacement Project now complete. All IFC Drawings have now been signed as per Clause 3.7 of EGP-04-01, with drawings uploaded to Aconex drawing management system. Evidence of HP release included within project job folder.</t>
  </si>
  <si>
    <t>Sean Cumpson &amp; Melanie Mackie</t>
  </si>
  <si>
    <t>SG/0117</t>
  </si>
  <si>
    <t>TC/0165</t>
  </si>
  <si>
    <t>SG/0118</t>
  </si>
  <si>
    <t>SG/0119</t>
  </si>
  <si>
    <t>SG/0120</t>
  </si>
  <si>
    <t>TC/0166</t>
  </si>
  <si>
    <t>TC/0167</t>
  </si>
  <si>
    <t>Swanson Dock  2.469km</t>
  </si>
  <si>
    <t>8.8.1.2</t>
  </si>
  <si>
    <t>TC/0168</t>
  </si>
  <si>
    <t>SG/0121</t>
  </si>
  <si>
    <t>TC/0169</t>
  </si>
  <si>
    <t>Botany/Mascot
12.740</t>
  </si>
  <si>
    <t>3.1.9.2/3</t>
  </si>
  <si>
    <t>Rajendra Mondi - Jacobs</t>
  </si>
  <si>
    <t>3.3.1</t>
  </si>
  <si>
    <t>Melanie Mackie</t>
  </si>
  <si>
    <t>SG/0122</t>
  </si>
  <si>
    <t>SG/0123</t>
  </si>
  <si>
    <t>SG/0124</t>
  </si>
  <si>
    <t>Melbourne to Sericeton &amp; Albury (MSA)</t>
  </si>
  <si>
    <t>Sunshine - Albion
14.00 km</t>
  </si>
  <si>
    <t>SPS 02</t>
  </si>
  <si>
    <t>Phillip Noreika</t>
  </si>
  <si>
    <t>This waiver permits the Installation of Alpha UPS in a double width location case, which is classified as a B4 equipment housing type. This waiver willbe limited to the following locations:
TOT382UPS / TOT460UPS / MSG496UPS</t>
  </si>
  <si>
    <t>SG/0125</t>
  </si>
  <si>
    <t>TC/0170</t>
  </si>
  <si>
    <t>TC/0171</t>
  </si>
  <si>
    <t>Yass to Junee
367.380km to 381.150km</t>
  </si>
  <si>
    <t>Michael Simons</t>
  </si>
  <si>
    <t>ARTC SG</t>
  </si>
  <si>
    <t>This waiver permits shallower trenches with 250mm covers over existing services at CH. 12.650km and Exxon Jet Fuel pipe at CH. 13.260km</t>
  </si>
  <si>
    <t>Fitsum Eneyew 
KBR
ARTC Contact: Ardeshir Taghavi</t>
  </si>
  <si>
    <t>ARTC SG / HAMPSHIRE RD BRIDGE &amp; ST ALBANS RD BRIDGE</t>
  </si>
  <si>
    <t>5.2 
9.7</t>
  </si>
  <si>
    <t xml:space="preserve">This waiver permits a cable ladders at the Hampshire Road Bridge and a concrete culverts at St Albans Road Bridge: </t>
  </si>
  <si>
    <t>Calwalla
140.428km</t>
  </si>
  <si>
    <t>This waiver permits the existing Signal 6 to remain within 100m (25m) of the upgraded Sheepwash Road Level Crossing at Calwalla.</t>
  </si>
  <si>
    <t>Simon Flint
Omada Rail Systems
ARTC Contact: Adrian Karsten</t>
  </si>
  <si>
    <t>ESM-26-02</t>
  </si>
  <si>
    <t>Portland Line to Maroona
232.44km to 400.120km</t>
  </si>
  <si>
    <t>This waiver permits to extend the timing from 30 days, as per standard job S03012 to 60 days. Based on Level Crossing Keepers being used in this area whilst rail traffic is present.</t>
  </si>
  <si>
    <t>Melbourne to Serviceton &amp;
Albury (MSA)</t>
  </si>
  <si>
    <t>Albion-Jacana Corridor
14.403+</t>
  </si>
  <si>
    <t>Section 9</t>
  </si>
  <si>
    <t>9.2.4.1</t>
  </si>
  <si>
    <t>This waiver permits reduced pilecaps and extent of deflection walls for the MAR-SSA viaduct</t>
  </si>
  <si>
    <t>Tim Warren - Sunshine Systems Alliance
ARTC Contact - Ardeshir Taghavi</t>
  </si>
  <si>
    <t>SG/0126</t>
  </si>
  <si>
    <t>SG/0127</t>
  </si>
  <si>
    <t>SG/0128</t>
  </si>
  <si>
    <t>Appleton Dock Lead
2.469Km</t>
  </si>
  <si>
    <t>EDS-07-01</t>
  </si>
  <si>
    <t>8-8.1.2</t>
  </si>
  <si>
    <t>Paul Jerman - Agonis Group
ARTC contact - Chan Sarai</t>
  </si>
  <si>
    <t>Hexham Holding Roads 1 to 5
174.073km to 176.598km</t>
  </si>
  <si>
    <t>Page 10</t>
  </si>
  <si>
    <t>Ben Muddle</t>
  </si>
  <si>
    <t>This waiver permits Track Patrol on the 5x Hexham Holding Roads will be conducted every 28 days instead of every 7 days. The waiver has been subject to Regulator Notification</t>
  </si>
  <si>
    <t>Kalgoorlie to Serviceton &amp;
Parkes (KSP)</t>
  </si>
  <si>
    <t>Tarcoola Yard Limit to West Kalgoorlie
505.624 km to 1780.600 km</t>
  </si>
  <si>
    <t>This waiver permits an extension of time to complete the ultrasonic test inspection between Yass to Junee. Closeout Statement: Waiver to be closed on the basis that the section of track in question was tested on 4 February 2023.</t>
  </si>
  <si>
    <t>Peter Haskard &amp; Anthoney Bird</t>
  </si>
  <si>
    <t>TC/0172</t>
  </si>
  <si>
    <t>TC/0173</t>
  </si>
  <si>
    <t>CRAIGIEBURN ‐ SEYMOUR #0030.285#0099.809
SEYMOUR ‐ 200.614 km (EAST)#0099.809#0200.614
200.614 ‐ NSW BORDER (EAST)#0200.614#0302.840
SEYMOUR ‐ NSW BORDER (WEST)#0099.809#0200.614
SEYMOUR ‐ NSW BORDER (WEST)#0200.614#0302.620
Down Main # 146.280# 230.496
Down Main # 230.496# 320.300
Down Main # 320.3# 391.38
Down Main # 391.38# 430.144
Down Main # 430.144# 484.255</t>
  </si>
  <si>
    <t>EGP-10-01
ETP-00-03</t>
  </si>
  <si>
    <t>4.0
1.1</t>
  </si>
  <si>
    <t>Asset Management
Track &amp; Civil Management</t>
  </si>
  <si>
    <t>Manisha Sthapit</t>
  </si>
  <si>
    <t>TC/0174</t>
  </si>
  <si>
    <t>East/West</t>
  </si>
  <si>
    <t>Red Bend
592.181lm</t>
  </si>
  <si>
    <t xml:space="preserve">This waiver permits the grain loading chute to be raised to 4800mm above the rail level clear of rolling stock before loading operations and at the conclusion of loading. </t>
  </si>
  <si>
    <t>Roy Elder (GrainCorp)
ARTC Contact - Sanjeevi Sathianandan</t>
  </si>
  <si>
    <t>SG/0129</t>
  </si>
  <si>
    <t>TC/0175</t>
  </si>
  <si>
    <t>TC/0176</t>
  </si>
  <si>
    <t>TC/0177</t>
  </si>
  <si>
    <t>TC/0178</t>
  </si>
  <si>
    <t>TC/0179</t>
  </si>
  <si>
    <t>TC/0180</t>
  </si>
  <si>
    <t>Seymour - Albury
233.450-234.450</t>
  </si>
  <si>
    <t>ETS-05-00</t>
  </si>
  <si>
    <t>5.2.1.1.5 /
Table 5-3</t>
  </si>
  <si>
    <t>This waiver will permit vertical curves of the Seymour/Albury, East and West track to be aligned within the site constraints</t>
  </si>
  <si>
    <t>Kyle Saunders - Aurecon
ARTC Contact - Russel Hamilton</t>
  </si>
  <si>
    <t>Appleton Dock Lead Line
2.469Km</t>
  </si>
  <si>
    <t>Rob Brook - Agonis Group
ARTC contact - Chan Sarai</t>
  </si>
  <si>
    <t>Inland Rail - Illabo to Stockinbingal (I2S)</t>
  </si>
  <si>
    <t>I2S [Main Line South]
0 [465.223km] to 42.79km</t>
  </si>
  <si>
    <t>ETC-08-03
ETM-08-01</t>
  </si>
  <si>
    <t xml:space="preserve">Appendix A2, Table 23
Appendix 5.8, Table 5
</t>
  </si>
  <si>
    <t>Andrew Doe</t>
  </si>
  <si>
    <t>This waiver permits the reduction of the formation shoulder width applied to I2S [Main Line South]</t>
  </si>
  <si>
    <t>SG/0130</t>
  </si>
  <si>
    <t xml:space="preserve">11/03/2022
</t>
  </si>
  <si>
    <t>Turrawan to North Star/Ballara
615.900km</t>
  </si>
  <si>
    <t>The waiver permits for an engineered reinforced concrete protection slab to be installed over the Combined Services Route for crossover MR03, in lieu of achieving the required 1600mm coverage.</t>
  </si>
  <si>
    <t>Hunter Valley Heavy Haul</t>
  </si>
  <si>
    <t xml:space="preserve">This waiver allows for multiple concessions on drainage, AEP and gradient, due to tie end to existing infrastructure.
Alteration: The ULX adjacent to 116 Points at DRRMF Shunt Neck Alteration ULX was not
included in the previous waiver.
</t>
  </si>
  <si>
    <t xml:space="preserve">Terry Swanson
WSP
ARTC Contact - Mark Robinson
</t>
  </si>
  <si>
    <t xml:space="preserve">24/05/2022
Alteration: 23/10/2023
</t>
  </si>
  <si>
    <t>This waiver permits a variation for the design and application of the signal sighting cover sheet for the T2K ATMS deployment project
Closeout - This waiver is no longer required due to changes to the ATMS project (change to supplier and strategy). An interim safeworking solution for the T2K
corridor is now being explored by Rail Systems. It is anticipated that there will be minimal change, if any, to the trackside infrastructure for this
interim solution</t>
  </si>
  <si>
    <t>Pawan Birbal
ARTC Contact - Simon Hawkshaw</t>
  </si>
  <si>
    <t>Graham Harrison / Glen Ashman / Peter Haskard / Anthoney Bird</t>
  </si>
  <si>
    <t>This waiver permits for the temporary substitution of the requirement to use "train" with "train or Road Rail Vehicle" to complete Shunt Check on Track Circuits following re-railing on the Telarah to Acacia Ridge corridor.
Closed Out - The substitute requirement is no longer required and the waiver can be closed.</t>
  </si>
  <si>
    <t>Peter Haskard / Costa Kokkoni / Brian Cooper / Chris Rykiert</t>
  </si>
  <si>
    <t>24/01/2022
Colse out: 08/11/2023</t>
  </si>
  <si>
    <t>AD/0006</t>
  </si>
  <si>
    <t>SG/0131</t>
  </si>
  <si>
    <t>SSFL Cabramatta
32,100km</t>
  </si>
  <si>
    <t>Earthworks, Formation and Capping Material</t>
  </si>
  <si>
    <t>This waiver permits the use recycled capping materials on the Cabramatta track between 32KM150 to 33KM850.</t>
  </si>
  <si>
    <t>Scott Bryce (Fulton Hogan)
ARTC Contact - Richard Tang</t>
  </si>
  <si>
    <t>Narrabri to North Star (N2NS) SP1
574784.000 to 760499.564km</t>
  </si>
  <si>
    <t xml:space="preserve">This waiver permits for current maintenance/operation activities to utilise ‘As Commissioned’ drawings instead of ‘As Built’ Drawings for a limited time. </t>
  </si>
  <si>
    <t>Rachel Bradshaw</t>
  </si>
  <si>
    <t>RS/0004</t>
  </si>
  <si>
    <t>National Rolling Stock</t>
  </si>
  <si>
    <t>RSS032</t>
  </si>
  <si>
    <t>This waiver permits for the replacement of any at-risk wheel sets in a timely manner and in line with scheduled routine maintenance.</t>
  </si>
  <si>
    <t>SG/0132</t>
  </si>
  <si>
    <t>SG/0133</t>
  </si>
  <si>
    <t>This waiver allows for the Unistar HR Points Machines manufactured by Voestalpine to be installed with internal wiring labelled in a different arrangement and the internal wiring without the use of approved crimps.
Reason for Alteration: Waiver amended to Permanent</t>
  </si>
  <si>
    <t>21/10/2022
Alteration 30/01/2024</t>
  </si>
  <si>
    <t xml:space="preserve">This waiver permits for the temporary location of cable route closer than 4m from the running face of the nearest rail at specified locations on the Botany Rail Duplication Project.
Reason for closeout: Duplicated line has been successfully commissioned, and CSR has been relocated to its final and permanent route, and the temporary pits/GLT have been removed.
</t>
  </si>
  <si>
    <t>15/12/2021
Closeout 31/01/2024</t>
  </si>
  <si>
    <t>Peter Haskard / Anthoney Bird</t>
  </si>
  <si>
    <t>This waiver permits for the temporary location of cable pits closer than 3m from the closest rail at specified locations on the Botany Rail Duplication Project.
Reason for closeout: Duplicated line has been successfully commissioned, and CSR has been relocated to its final and permanent route, and the temporary pits/GLT have been removed.</t>
  </si>
  <si>
    <t>SSFL / Warick Farm Loop
24.116Km - 39.590Km</t>
  </si>
  <si>
    <t>SDS-16</t>
  </si>
  <si>
    <t>This waiver permits the patch to be written and ‘fixed’ in the non-vital train control system (Phoenix) data.</t>
  </si>
  <si>
    <t>Goulburn - Albury 
Up and Dn Main
260km - 271km</t>
  </si>
  <si>
    <t>EST-20-03</t>
  </si>
  <si>
    <t>Howard Revell - Hiatchi Rail STS
ARTC Contact: Stephen Baxter</t>
  </si>
  <si>
    <t>AD/0007</t>
  </si>
  <si>
    <t>Botany Rail Duplication and Cabramatta Loop Projects only,</t>
  </si>
  <si>
    <t>This waiver permits a competent ARTC Project Leader (Project Director or Senior Project Manager) to Accept As Commissioned and As Built Drawings on behalf the ARTC. Instead of the applicable discipline project / maintenance Engineer for the Botany Rail Duplication and Cabramatta Loop Projects only</t>
  </si>
  <si>
    <t>SG/0134</t>
  </si>
  <si>
    <t>Tallarook Loop
83.375lm  to 83.745km</t>
  </si>
  <si>
    <t>The waiver permits pit spacing of 370m in between Pit 3(83.745km) and Pit 4(83.375km) in the cable route from TLK2 83.0km to the power supply at 84.2km. All other pit spacings will be less than 300m.</t>
  </si>
  <si>
    <t>Peter Aberle</t>
  </si>
  <si>
    <t>10/02/2023
Renewal 02/08/2023
Renewal 29/02/2024</t>
  </si>
  <si>
    <t>This waiver permits alternate standard job to S04021 for the next scheduled maintenance activity (within duration of waiver) for all Signal LED equipment (with an EGI of SG0402). The alternate standard job is a ground based inspection that avoids working at heights tasks, unless it is deemed necessary to ensure the integrity of the signalling system.
Reason for Renewal: Extension required to enable consultation period for update to the existing standard job.
Reason for Renewal - This waiver furation has been amended to permanent.</t>
  </si>
  <si>
    <t>This permanent waiver permits leaving an existing infringement on the contingency margin between the Main Line and adjacent Broad Gauge shunt neck in Seymour Yard.</t>
  </si>
  <si>
    <t>This permanent waiver permits a variation to the electrical aerial standard with respect to minimum vertical clearance and reduced distance of a pole from the nearest rail at the Qube Bulk Storage Facility at Kooragang Island.</t>
  </si>
  <si>
    <t>SG/0135</t>
  </si>
  <si>
    <t>SG/0136</t>
  </si>
  <si>
    <t>Main Line / Seymour 98.870- 98.920km</t>
  </si>
  <si>
    <t>Walsh Point Line 179.738km</t>
  </si>
  <si>
    <t>ETS-07-00</t>
  </si>
  <si>
    <t>EEG-00-01</t>
  </si>
  <si>
    <t>3.1.2 &amp; 3.1.5</t>
  </si>
  <si>
    <t>7.2.2.4</t>
  </si>
  <si>
    <t>Joel Moss</t>
  </si>
  <si>
    <t>John Brown</t>
  </si>
  <si>
    <t>Expired</t>
  </si>
  <si>
    <t>Condobolin
549.350km</t>
  </si>
  <si>
    <t>This waiver permits construction of a grain loading chute that protrudes into the top dimension of the B5 Structure Outline (4270mm) of Plate Outline B.</t>
  </si>
  <si>
    <t>Zeb Coxsedger</t>
  </si>
  <si>
    <t>This waiver permits for cables to be temporarily installed closer than 4m from the nearest rail at specified locations on the Cabramatta Loop Project. 
Closed Out Statement: This Engineering Waiver is now redundant and can be closed out as the proposed temporary CSR relocation to the 6 foot option (between SSFL and ST Main South Down track) was not adopted as the final solution.</t>
  </si>
  <si>
    <t>08/11/2021
Closed Out: 12/04/2024</t>
  </si>
  <si>
    <t>Peter Haskard &amp; Anthney Bird</t>
  </si>
  <si>
    <t>15/11/2021
Closed Out: 12/04/2024</t>
  </si>
  <si>
    <r>
      <t xml:space="preserve">This waiver permits for TufDuct / GLT to be temporarily installed less than 200mm below sleepers at specified locations on the Cabramatta Loop Project.
</t>
    </r>
    <r>
      <rPr>
        <i/>
        <sz val="10"/>
        <color indexed="9"/>
        <rFont val="Arial"/>
        <family val="2"/>
      </rPr>
      <t>Closed Out Statement: This Engineering Waiver is now redundant and can be closed out as the proposed temporary CSR relocation to the 6 foot option (between SSFL andST Main South Down track) was not adopted as the final solution.</t>
    </r>
  </si>
  <si>
    <t>SG/0137</t>
  </si>
  <si>
    <t>This waiver permits both the Head of Engineering Standards and the Head of Operations Standards to undertake assessments of the engineering functional category and ARTC internal assessors.
Reason for Renewal: To align with the organisational change while the procedure is being updated.
Reason for Closeout: No longer required due to update of EGP-01-03</t>
  </si>
  <si>
    <t>10/01/2023
Renewal: 19/12/2023
Closed: 23/04/2024</t>
  </si>
  <si>
    <t>Chris Rykiert &amp; Anthoney Bird</t>
  </si>
  <si>
    <t>This waiver permits the re-use of the existing 790B catchpoint for the temporary track alignment between construction stages for the duration of this waiver. 
Reason for Closeout: 790 T/O and CP has been removed and section of trakc has been striaight railed, such that this Waiver is no longer required.</t>
  </si>
  <si>
    <t>10/01/2023
Closeout: 23/04/2024</t>
  </si>
  <si>
    <t>This waiver permits the temporary use of Use of non standard cable and Temporary Surface Run Installation
Renewal - Extension until Albury Resignalling project ready for construction.
Renewal - Extension until Albury Resignalling project ready for construction.
Closed out - Waiver is no longer required as temporary cables have now been removed as part of the Albury to Ettamogah resignalling project.</t>
  </si>
  <si>
    <t>Original - 22/12/2021
Renewal - 06/09/2022
Renewal - 24/01/2023
Closed out - 29/04/2024</t>
  </si>
  <si>
    <t>Botany DN
12.100KM to 12.220KM</t>
  </si>
  <si>
    <t>This waiver permits the minimum height from ground level to the bottom of the lowest trough on a post line shall be 300 mm.</t>
  </si>
  <si>
    <t>Angel He</t>
  </si>
  <si>
    <t>This waiver permits for the temporary use of a generator as the normal power supply at Ivanhoe with a second generator on standby. 
Renewal - Essential Energy cant complete woks until 31 October 2023 due to Substation upgrade
Closeout statement: Project works at Ivanhoe have now been completed and this Waiver is no longer required.</t>
  </si>
  <si>
    <t>Original -06/12/2021
Renewal - 19/07/2022
Closeout - 30/04/2024</t>
  </si>
  <si>
    <t>Kalgoorlie to Serviceton &amp; Ivanhoe
Kalgoorlie to Serviceton &amp; Parkes (KSP)</t>
  </si>
  <si>
    <t>The waiver permits the exclusion of the designer competency process requirements in preparation of the new MiroLok II ViPro data design and associated technical details by Hitachi's designers relating to the ViPro installation in-service trial.
Reason for Renewal: Extension to cover the trial period</t>
  </si>
  <si>
    <t>AD/0008</t>
  </si>
  <si>
    <t>This waiver permits for the installation of points on the Appleton Dock Lead at the Port of
Melbourne sidings without providing electronic points detection.
Reason for Closedout: Waiver no longer required - covered by waiver SG/0117.</t>
  </si>
  <si>
    <t>12/05/2023
Closedout: 05/05/2024</t>
  </si>
  <si>
    <t>TC/0181</t>
  </si>
  <si>
    <t>AD/0009</t>
  </si>
  <si>
    <t>EGP-01-01</t>
  </si>
  <si>
    <t>Melanie Mackie &amp; Anthoney Bird</t>
  </si>
  <si>
    <t>TC/0182</t>
  </si>
  <si>
    <t>TC/0183</t>
  </si>
  <si>
    <t>TC/0184</t>
  </si>
  <si>
    <t>TC/0185</t>
  </si>
  <si>
    <t>TC/0186</t>
  </si>
  <si>
    <t>This waiver permits for no pit to be provided on the Down side of the temporary ULX on the Cabramatta Loop Project.
Alteration: Cable has been removed from the cable route however the Temporary ULX will remain to be permanent infrastructure including GST dropper. Alteration details change from temporary waiver to permanent waiver.
Removal of Bollard requirement as vital cable no longer installed within route.
Removal of unused CSR option 1- relocation to CSR within the 6ft area between SSFL and Sydney Trains</t>
  </si>
  <si>
    <t>15/11/2021
Alteration: 23/05/2024</t>
  </si>
  <si>
    <t>Wallan Loop</t>
  </si>
  <si>
    <t>2.3.2</t>
  </si>
  <si>
    <t>This waiver permits the WLNU4 - Signal Structure inside Clearance gauge, Mast Location Signal Height &amp; ES439 within 3m of nearest running rail</t>
  </si>
  <si>
    <t>Owen Cook - Wabtec Control Systems
Craig Trewhella</t>
  </si>
  <si>
    <t>SG/0138</t>
  </si>
  <si>
    <t>Wallan Loop
47.264km - 49.031km</t>
  </si>
  <si>
    <t>This waiver permits for an underbore or open trench solution to be located less than 4 metres from the running face of the nearest rail.</t>
  </si>
  <si>
    <t>Owen Cooke - Wabtec Control Systems
Craig Trewhella</t>
  </si>
  <si>
    <t>SG/0139</t>
  </si>
  <si>
    <t>SG/0140</t>
  </si>
  <si>
    <t>These waivers permits the installation of points at Port of Melbourne without providing electronic points detection.
Renewal - Extension until Automated Signalling Commissioning
Renewal - Extension until Automated Signalling Commissioning (delayed)
Closeout - Points 5D are now detected into the signal system and are indicated on the Network Control Phoenix Control System.</t>
  </si>
  <si>
    <t>21/12/2022
Renewal 03/04/2023
Renewal 25/05/2023
Alteration 22/08/2023
Renewal 12/10/2023
Renewal: 28/03/2024
Closeout: 26/06/2024</t>
  </si>
  <si>
    <t>Peter Haskard and Anthoney Bird</t>
  </si>
  <si>
    <t>22/08/2023
Renewal: 12/10/2023
Renewal: 28/03/2024
Closeout: 26/06/2024</t>
  </si>
  <si>
    <t>Rob Brooke - Agonis Group
Paul Jerman - Rail Operations
ARTC Contact - Chan Sarai</t>
  </si>
  <si>
    <t>This waiver permits the installation of points at the Port of Melbourne without providing electronic points detection.
Renewal - Final electrical detection not yet installed.
Renewal - Currently working through degraded mode of operations
Alteration - Manual Operation Mode at Port of Melbourne and change to point
numbers to align with updated Signalling Arrangement Plan - Points S and U naming conventions have changed since submittal of 5U, S and U waiver application in December 2022
Renewal - Extension until Automated Signalling Commissioning
Renewal - Extension until Automated Signalling Commissioning (delayed)
Closeout: Points 5u are now detected into the signaling system and are indicated on the Network Control
Phoenix Signal Control System. Points 53, 55 and 59 and associated track circuits are now
indicated on the Signal Control System however will be operated in the hand until further commissioning</t>
  </si>
  <si>
    <t>J Hadaway
SJM Rail
Paul Jerman - Rail Operations
Renewal - Rob Brooke
Agonis Group
ARTC Contact - Chan Sarai</t>
  </si>
  <si>
    <t>This waiver permits for the installation of points on the Appleton Dock Lead at the Port of
Melbourne sidings without providing electronic points detection.
Renewal - Renewal until Automated Signalling Commissioning
Renewal - Extension until Automated Signalling Commissioning (delayed)
Closeout: Points 5BU and 5BD and associated track circuits are now detected into the signalling and are indicated on the Network Control Phoenix Control System. They will continue to be worker by hand until the next signal commissioning</t>
  </si>
  <si>
    <t>Paul Jerman - Rail Operatons
ARTC contact - Chan Sarai</t>
  </si>
  <si>
    <t xml:space="preserve">19/10/2023
</t>
  </si>
  <si>
    <t>22/08/2023
Renewal 12/10/2023
Renewal: 28/03/2024
Closeout: 26/06/2024</t>
  </si>
  <si>
    <t>Tallarook Loop
83.0km to 84.2km</t>
  </si>
  <si>
    <t>This waiver permits a spare conduit for power supply to signal TLK 2 at Tallarook.</t>
  </si>
  <si>
    <t>This waiver permits temporary GLT to be installed at TOE of ballast from CH. 11950km to CH.
14.683km less than 4m clearance to the nearest rail.
Renewal: Renewal due to delay of programmed works as a consequence of the MAR Project
pause pending the Federal Government's 90-day independent review into its Infrastructure
Investment Program.
Reason for Closeout: Completion of the work and the waiver is no longer required.</t>
  </si>
  <si>
    <t>03/02/2023
Renewal 09/11/2023
Closeout 15/07/2024</t>
  </si>
  <si>
    <t>Peter Haskard and Melanie Mackie</t>
  </si>
  <si>
    <r>
      <rPr>
        <strike/>
        <sz val="10"/>
        <color indexed="9"/>
        <rFont val="Arial"/>
        <family val="2"/>
      </rPr>
      <t xml:space="preserve">Fitsum Eneyew 
KBR
</t>
    </r>
    <r>
      <rPr>
        <sz val="10"/>
        <color indexed="9"/>
        <rFont val="Arial"/>
        <family val="2"/>
      </rPr>
      <t>Lachlan Plunkett - Rail Projects Victoria</t>
    </r>
    <r>
      <rPr>
        <strike/>
        <sz val="10"/>
        <color indexed="9"/>
        <rFont val="Arial"/>
        <family val="2"/>
      </rPr>
      <t xml:space="preserve">
</t>
    </r>
    <r>
      <rPr>
        <sz val="10"/>
        <color indexed="9"/>
        <rFont val="Arial"/>
        <family val="2"/>
      </rPr>
      <t>ARTC Contact: Lisa O'Reilly</t>
    </r>
  </si>
  <si>
    <t>4.4, 5.1 and 5.6</t>
  </si>
  <si>
    <t>This waiver permits for geotechnical designs that are related to AWP (Annual Works Plan) and incident Projects. A competent ARTC Track &amp;Civil Engineer (holding current Track Design or Civil Design roles in RIW) will accept IFC, As-Commissioned and As-built drawings on behalf of ARTC instead of the applicable discipline engineer.</t>
  </si>
  <si>
    <t>HV Central &amp; North West</t>
  </si>
  <si>
    <t>Hexham
173.000Km to 181.000Km</t>
  </si>
  <si>
    <t>ESS-09-02</t>
  </si>
  <si>
    <t>This waiver permits the provision of 415V Signalling Power supply in Signalling locations thus reducing the amount of additional room / location to house 415V Signalling power supply infrastructure and reduce Maintenance associated with it.</t>
  </si>
  <si>
    <t>Kamal Chandwani</t>
  </si>
  <si>
    <t>TC/0187</t>
  </si>
  <si>
    <t>TC/0188</t>
  </si>
  <si>
    <t>TC/0189</t>
  </si>
  <si>
    <t>TC/0190</t>
  </si>
  <si>
    <t>A0259000
544km - 1245km</t>
  </si>
  <si>
    <t>ETS-09-01</t>
  </si>
  <si>
    <t>This waiver permits a 4-month delay of 26 Communication Towers structural inspection  between tarcoola and Alice Springs</t>
  </si>
  <si>
    <t>Cameron Abraham</t>
  </si>
  <si>
    <t>This waiver permits a 3 month extension for Maintenance Scheduled Tasks for Track Centre Clearance Inspection relating to various section of track between Sydney and Melbourne.
Reason for Closeout: Track centres have now been measured using LiDAR on the AK Car, and the Track Centre MSTs have now been signed off.</t>
  </si>
  <si>
    <t>02/06/2023
Closeout: 04/09/2024</t>
  </si>
  <si>
    <t>Peter Haskard &amp; Chris Rykiert</t>
  </si>
  <si>
    <r>
      <t xml:space="preserve">3 months from "Required by"
Date in "Locations Requiring
Extension" -
</t>
    </r>
    <r>
      <rPr>
        <b/>
        <sz val="10"/>
        <color indexed="9"/>
        <rFont val="Arial"/>
        <family val="2"/>
      </rPr>
      <t xml:space="preserve"> 01.03.2024</t>
    </r>
  </si>
  <si>
    <t>This waiver permits the interim arrangement whilst the Head of Operations Standards position is vacant, the responsible approver will be the Headof Engineering Standards until procedure is updated to reflect revised organisational structure / titles.
Reason for closeout: Waiver no longer required as EGP-01-01 has been updated to reflect current structure</t>
  </si>
  <si>
    <t>Chris Rykiert and Melanie Mackie</t>
  </si>
  <si>
    <t>10/05/2024
Closeout: 05/09/2024</t>
  </si>
  <si>
    <t>SG/0142</t>
  </si>
  <si>
    <t>SG/0143</t>
  </si>
  <si>
    <t>SG/0144</t>
  </si>
  <si>
    <t>Melbourne to Adelaide, Melbourne to Sydney</t>
  </si>
  <si>
    <t>ESP2001F-27</t>
  </si>
  <si>
    <t>Kim Cole - Aurecon 
ARTC contact Mayank Jain</t>
  </si>
  <si>
    <t>SG/0145</t>
  </si>
  <si>
    <t>Hunter Valley Heavy Haul and HV Central and North West</t>
  </si>
  <si>
    <t>This waiver permits installation of Eaton 9SX units as "Like for Like" replacement in Signalling locations where the room temperature cannot be managed to 40°C. The new units will be installed only where the existing Eaton UPS units are currently booked out of use.</t>
  </si>
  <si>
    <t>SG/0146</t>
  </si>
  <si>
    <t>SG/0147</t>
  </si>
  <si>
    <t>John Budden - Sigtech Solutions
ARTC contact Mayank Jain</t>
  </si>
  <si>
    <t>Statement of Competency Requirements as per Section 6.</t>
  </si>
  <si>
    <t>Senior Signal Eng Field/ConstructionVersion:</t>
  </si>
  <si>
    <t>Statement of Competency Certificate 4 Equivalence</t>
  </si>
  <si>
    <t>North / South</t>
  </si>
  <si>
    <t>North East Line- Standard Gauge
47.200 km</t>
  </si>
  <si>
    <t>This waiver is to allow the omission of nominal 100m overlaps for existing C Lights at Wallan Crossing Loop</t>
  </si>
  <si>
    <t>Thomas McPeake</t>
  </si>
  <si>
    <t>Statement of Competency Signal Engineering Equivalence</t>
  </si>
  <si>
    <t>Waiver Statement No 0141_001 : Kim Cole / RIW No:20-00054395</t>
  </si>
  <si>
    <t>Waiver Statement No: 0148-001 :Phil BANCROFT / RIW No:20-0016035
Waiver Statement No: 0148-002 :Mark BERTHON / RIW No:20-00018850
Waiver Statement No: 0148-003 :John BUDDEN / RIW No:20-00025437
Waiver Statement No: 0148-004 :Brett COMOLLATTI / RIW No:20-00160350
Waiver Statement No: 0148-005 :Warren DALEY / RIW No:20-00028746
Waiver Statement No: 0148-006 :Craig DOOREY / RIW No:20-00030038
Waiver Statement No: 0148-007 :Michael EVERY / RIW No:20-00055722
Waiver Statement No: 0148-008 :Adrian GRAHAM / RIW No:20-00022004
Waiver Statement No: 0148-009 :Bradley HAMPSON / RIW No:20-00114605
Waiver Statement No: 0148-010 :Rodney KEAST / RIW No:20-00117813
Waiver Statement No: 0148-011 :Darren MCALISTER / RIW No20-00160350
Waiver Statement No: 0148-012 :Keiran MULLAN / RIW No:20-00010751
Waiver Statement No: 0148-013 :Simpson MUNJERI / RIW No:20-00160350
Waiver Statement No: 0148-014 :Ruben SALVATUCCI / RIW No:20-00019807
Waiver Statement No: 0148-015 :Patrick SCURRY / RIW No:20-00002269
Waiver Statement No: 0148-016 :Stewart SMITH / RIW No:20-00020934</t>
  </si>
  <si>
    <t>Waiver Statement No: 0150-001: David Bankovic / RIW No: 20-0071810</t>
  </si>
  <si>
    <t>Waiver Statement No: 0151-001: Warren DALEY / RIW No: 20-00028746
Waiver Statement No: 0151-002: Luke LUCKEY / RIW No: 20-00130714
Waiver Statement No: C0152-003: Clint NEVILLE / RIW No: 20-00114605</t>
  </si>
  <si>
    <t>SG/0152</t>
  </si>
  <si>
    <t>SG/0154</t>
  </si>
  <si>
    <t>Waiver Statement No: 0153-001: Kevin Starr / RIW No: 20-00022559
Waiver Statement No: 0153-002: Kevin Starr / RIW No: 20-00022559</t>
  </si>
  <si>
    <t>Waiver Statement No : 0155-001 : Kevin McMahon / RIW No: 20-00074454
Waiver Statement No : 0155-002 : Kevin McMahon / RIW No: 20-00074454</t>
  </si>
  <si>
    <t>Kevin Starr - Engineering Services Trust
ARTC Contact - Mayank Jain</t>
  </si>
  <si>
    <t>Kevin McMahon - DT Infrastructure
ARTC Contact - Mayank Jain</t>
  </si>
  <si>
    <t>SG/0157</t>
  </si>
  <si>
    <t>SG/0158</t>
  </si>
  <si>
    <t>SG/0159</t>
  </si>
  <si>
    <t>Waiver Statement No: 0156-001 : Rakesh KALLI  / RIW No: 20-00054362</t>
  </si>
  <si>
    <t>Owen Cooke - Wabtec Control Systems
Contact - Graham Norris</t>
  </si>
  <si>
    <t>SG/0162</t>
  </si>
  <si>
    <r>
      <rPr>
        <sz val="10"/>
        <color indexed="23"/>
        <rFont val="Arial"/>
        <family val="2"/>
      </rPr>
      <t xml:space="preserve">Kalgoorlie to Serviceton &amp; Ivanhoe
</t>
    </r>
    <r>
      <rPr>
        <sz val="10"/>
        <color indexed="23"/>
        <rFont val="Arial"/>
        <family val="2"/>
      </rPr>
      <t>Kalgoorlie to Serviceton &amp;
Parkes (KSP)</t>
    </r>
    <r>
      <rPr>
        <sz val="10"/>
        <rFont val="Arial"/>
        <family val="2"/>
      </rPr>
      <t xml:space="preserve">
East/West</t>
    </r>
  </si>
  <si>
    <t>This waiver is to permit for the Y-Hut WESTRACE inputs associated with ARTC/AMPRN cross-boundary functions to be false fed to allow decommissioning of the existing AMPRN Dry Creek interlocking. 
Renewal - Extension to continue safe operations
Renewal - Extension to continue safe operations
Renewal - Extension to continue safe operations</t>
  </si>
  <si>
    <r>
      <rPr>
        <sz val="10"/>
        <color indexed="23"/>
        <rFont val="Arial"/>
        <family val="2"/>
      </rPr>
      <t>Niel Dunlop (Acciona)</t>
    </r>
    <r>
      <rPr>
        <sz val="10"/>
        <rFont val="Arial"/>
        <family val="2"/>
      </rPr>
      <t xml:space="preserve"> 
</t>
    </r>
    <r>
      <rPr>
        <sz val="10"/>
        <color indexed="23"/>
        <rFont val="Arial"/>
        <family val="2"/>
      </rPr>
      <t xml:space="preserve">ARTC contact Oluwole Odusanya
</t>
    </r>
    <r>
      <rPr>
        <sz val="10"/>
        <rFont val="Arial"/>
        <family val="2"/>
      </rPr>
      <t>ARTC Contact - Glenn Ashman</t>
    </r>
    <r>
      <rPr>
        <sz val="10"/>
        <color indexed="23"/>
        <rFont val="Arial"/>
        <family val="2"/>
      </rPr>
      <t xml:space="preserve">
</t>
    </r>
  </si>
  <si>
    <t>Original - 01/02/2022
Renewal - 23/08/2022
Renewal - 20/12/2023
Renewal 19/11/2024</t>
  </si>
  <si>
    <t>SG/0163</t>
  </si>
  <si>
    <t>SG/0164</t>
  </si>
  <si>
    <t>SG/0165</t>
  </si>
  <si>
    <t>Waiver Statement No: 0160-001 : Paul Clark / RIW No: 20-00028893</t>
  </si>
  <si>
    <t>Paul Clarke - Systra Rail Systems
ARTC Contact - Mayank Jain</t>
  </si>
  <si>
    <t>Waiver Statement No: 0161-001 : David Hanney / RIW No: 20-00036417</t>
  </si>
  <si>
    <t>David Hanney - UTS Rail P/L
ARTC Contact - Mayank Jain</t>
  </si>
  <si>
    <t xml:space="preserve">SG/0161
</t>
  </si>
  <si>
    <t xml:space="preserve">SG/0156
</t>
  </si>
  <si>
    <t xml:space="preserve">SG/0155
</t>
  </si>
  <si>
    <t xml:space="preserve">SG/0153
</t>
  </si>
  <si>
    <t xml:space="preserve">SG/0151
</t>
  </si>
  <si>
    <t xml:space="preserve">SG/0150
</t>
  </si>
  <si>
    <t xml:space="preserve">SG/0148
</t>
  </si>
  <si>
    <t xml:space="preserve">SG/0141
</t>
  </si>
  <si>
    <t xml:space="preserve">SG/0160
</t>
  </si>
  <si>
    <t>SG/0166</t>
  </si>
  <si>
    <t>SG/0167</t>
  </si>
  <si>
    <t>Waiver Statement No: 0149-001 : Benjamin Phillips / RIW No: 20-00097584</t>
  </si>
  <si>
    <t xml:space="preserve">Andy Rudge - arudge@triomf.com.au
</t>
  </si>
  <si>
    <t>Waiver Statement No: 0157-001 : Jason Davis / RIW No: 20-00067783</t>
  </si>
  <si>
    <t>Waiver Statement No: 0165-001 : Liam Hobbs / RIW No: 20-0002055</t>
  </si>
  <si>
    <t>Waiver Statement No: 0158-001 : Jeffrey Hadaway / RIW No: 20-00068806</t>
  </si>
  <si>
    <t>Waiver Statement No: 0162-001 : Adrian Magrath / RIW No: 20-00066607</t>
  </si>
  <si>
    <t>Adrian Magrath - Southern Cross Signalling
ARTC Contact - Mayank Jain</t>
  </si>
  <si>
    <t>Waiver Statement No: 0166-001 : Paul Tipper / RIW No: 20-00099458</t>
  </si>
  <si>
    <t>Ben Woods - Woods Signalling Service Pty Ltd
ARTC Contact - Mayank Jain</t>
  </si>
  <si>
    <t>Paul Tipper - Systra Rail Systems
ARTC Contact - Mayank Jain</t>
  </si>
  <si>
    <t>SG/0168</t>
  </si>
  <si>
    <t>Waiver Statement No: 0154-001 : Greg Smith / RIW No: 20-00058935</t>
  </si>
  <si>
    <t>Greg Smith - Vertex Rail P/L
ARTC Contact - Mayank Jain</t>
  </si>
  <si>
    <t>Waiver Statement No: 0159-001 : Anita Rudge / RIW No: 20-00013782</t>
  </si>
  <si>
    <t>Trevor Stone - Triomf Pty Ltd
ARTC Contact - Mayank Jain</t>
  </si>
  <si>
    <t>SG/0169</t>
  </si>
  <si>
    <t>SG/0170</t>
  </si>
  <si>
    <t>Waiver Statement No: 0170 -001 - Grahm Norris / RIW No: 20-00056264
Waiver Statement No: 0170 -002 - Grahm Norris / RIW No: 20-00056264</t>
  </si>
  <si>
    <t>Graham Norris - Onyx Signalling Services
ARTC Contact - Mayank Jain</t>
  </si>
  <si>
    <t>Waiver Statement No: 0168-001 : Mark Lyons / RIW No: 20-00090556</t>
  </si>
  <si>
    <t>Mark Lyons - Versatile Design &amp; Engineering Pty Ltd
ARTC Contact - Mayank Jain</t>
  </si>
  <si>
    <t>North / East Line
Standard Gauge</t>
  </si>
  <si>
    <t>ESPD-07-04</t>
  </si>
  <si>
    <t>4.4.1</t>
  </si>
  <si>
    <t>Removal of the Requirement to Prove TPWS TSS Status in Signal Controls and Aspects</t>
  </si>
  <si>
    <t>SG/0171</t>
  </si>
  <si>
    <t>SG/0172</t>
  </si>
  <si>
    <t>SG/0173</t>
  </si>
  <si>
    <t>Waiver Statement No : 0172-001 - Brian Horrobin / RIW No : 20-00009811
Waiver Statement No : 0172-002 - Brian Horrobin / RIW No : 20-00009811</t>
  </si>
  <si>
    <t>Ben Woods - Woods Signallig Servies P/L
ARTC Contact - Mayank Jain</t>
  </si>
  <si>
    <t>Waiver Statement No : 0173-001 - Martin Lambert / RIW No : 20-00045614
Waiver Statement No : 0173-002 - Martin Lambert / RIW No : 20-00045614</t>
  </si>
  <si>
    <t>TC/0191</t>
  </si>
  <si>
    <t>SG/0174</t>
  </si>
  <si>
    <t>Up and Down Goods
approx. 6.600-12.350 km</t>
  </si>
  <si>
    <t>ESD-07-02</t>
  </si>
  <si>
    <t>1.4.2</t>
  </si>
  <si>
    <t>Electrified Area within 15m of nearest ARTC Rail Corridor &amp; Sydney Metro Rail Corridor</t>
  </si>
  <si>
    <t>Waiver Statement No : 0174-001 - Jason Richardson / RIW No : 20-00022360</t>
  </si>
  <si>
    <t>Jason Richardson - ARTC</t>
  </si>
  <si>
    <t>SG/0175</t>
  </si>
  <si>
    <t>SG/0176</t>
  </si>
  <si>
    <t>SG/0177</t>
  </si>
  <si>
    <t>Waiver Statement No: 0167-001 : Chris Holdship / RIW Waiver 20-00079700</t>
  </si>
  <si>
    <t>Christopher Holdship - Systra Rail Systems
ARTC Contact - Mayank Jain</t>
  </si>
  <si>
    <t xml:space="preserve">SG/0149
</t>
  </si>
  <si>
    <t>Scott McInness - DNA Signalling
ARTC Contact - Mayank Jain</t>
  </si>
  <si>
    <t>Tim Lyons, GHD
ARTC Contact - Steven Payne</t>
  </si>
  <si>
    <t>Waiver Statement No : 0176-001 - Thomas McPeake / RIW No: 20-00073004</t>
  </si>
  <si>
    <t>Thomas McPeake - Vertex Rail Pty Ltd
ARTC Contact - Mayank Jain</t>
  </si>
  <si>
    <t>Waiver Statement No: 0177-001 - Phillip Smith / RIW No: 20-00024691
Waiver Statement No: 0177-002 - Phillip Smith / RIW No: 20-00024691</t>
  </si>
  <si>
    <t>Phillip Smith - ARTC</t>
  </si>
  <si>
    <t>Waiver Statement No : 0164-001 : Shaoqun Li / RIW No: 20-00014317</t>
  </si>
  <si>
    <t>Shaoqun Li - Systra Rail Systems
ARTC Contact - Mayank Jain</t>
  </si>
  <si>
    <t>SG/0178</t>
  </si>
  <si>
    <t>SG/0179</t>
  </si>
  <si>
    <t>SG/0180</t>
  </si>
  <si>
    <t>SG/0181</t>
  </si>
  <si>
    <t>SG/0182</t>
  </si>
  <si>
    <t>SG/0183</t>
  </si>
  <si>
    <t>Waiver Statement No : 0163-001 : Dehui (David) Ye / RIW No: 20-00069401</t>
  </si>
  <si>
    <t>Dehui (David) Ye - Systra Rail Systems
ARTC Contact - Mayank Jain</t>
  </si>
  <si>
    <t>Waiver Statement No : 0179-001 - Nigel Giles / RIW No: 20-00090689</t>
  </si>
  <si>
    <t>Nigel Giles - VertexRail Pty Ltd
ARTC Contact - Mayank Jain</t>
  </si>
  <si>
    <t>Richard Ogilvie - Rail Control Systems Australia
ARTC Contact - Mayank Jain</t>
  </si>
  <si>
    <t>Waiver Statement No : 0181-001 - Harpal David Singh / RIW No: 20-00016257</t>
  </si>
  <si>
    <t>Waiver Statement No: 0180-001 - Richard Ogilvie / RIW No: 20-00008408
Waiver Statement No: 0180-002 - Richard Ogilvie / RIW No: 20-00008408</t>
  </si>
  <si>
    <t>Harpal David Singh - Tactix - SENER
ARTC Contact - Mayank Jain</t>
  </si>
  <si>
    <t>SG/0184</t>
  </si>
  <si>
    <t>Stuart Greymore - JMDR
ARTC Contact - Mayank Jain</t>
  </si>
  <si>
    <t>Waiver Statement No : 0182-001 - Jonathan Maher / RIW No: 20-00027954
Waiver Statement No : 0182-002 - Jonathan Maher / RIW No: 20-00027954</t>
  </si>
  <si>
    <t>Waiver Statement No : 0183-001 - Allan Allport / RIW No: 20-00226390
Waiver Statement No : 0183-002 - Allan Allport / RIW No: 20-00226390</t>
  </si>
  <si>
    <t>Allan Allport - ARTC</t>
  </si>
  <si>
    <t>SG/0185</t>
  </si>
  <si>
    <t>SG/0186</t>
  </si>
  <si>
    <t>TC/0192</t>
  </si>
  <si>
    <t>TC/0193</t>
  </si>
  <si>
    <t>SG/0187</t>
  </si>
  <si>
    <t>SG/0188</t>
  </si>
  <si>
    <t>SG/0189</t>
  </si>
  <si>
    <t>SG/0190</t>
  </si>
  <si>
    <t>SG/0191</t>
  </si>
  <si>
    <t>TC/0194</t>
  </si>
  <si>
    <t>TC/0195</t>
  </si>
  <si>
    <t>TC/0196</t>
  </si>
  <si>
    <t>TC/0197</t>
  </si>
  <si>
    <t>TC/0198</t>
  </si>
  <si>
    <t>TC/0199</t>
  </si>
  <si>
    <t>Brad Kosky - Koz Signalling &amp; Electrical P/L
ARTC Contact - Mayank Jain</t>
  </si>
  <si>
    <t>Waiver Statement No: 0186-001 - Tony Weisback / RIW No: 20-00240946</t>
  </si>
  <si>
    <t>Waiver Statement No: 0188-001 - Glenn Miller / RIW No: 20-00021387
Waiver Statement No: 0188-002 - Glenn Miller / RIW No: 20-00021387</t>
  </si>
  <si>
    <t>Glenn Miller - JMDR
ARTC Contact - Mayank Jain</t>
  </si>
  <si>
    <t>SG/0192</t>
  </si>
  <si>
    <t>SG/0193</t>
  </si>
  <si>
    <t>Waiver Statement No: 0193-001 - Philip Keany / RIW No: 20-00043906</t>
  </si>
  <si>
    <t>Philip Keany - Rail Inustry Construction
ARTC Contact - Mayank Jain</t>
  </si>
  <si>
    <t>Waiver Statement No : 0184-001 - Mitchell Bartley / RIW No: 20-00116250</t>
  </si>
  <si>
    <t>Stuart Graymore - JMDR
ARTC Contact - Mayank Jain</t>
  </si>
  <si>
    <t>Waiver Statement No : 0192-001 - Rohan Deegan / RIW No: 20-00075964</t>
  </si>
  <si>
    <t>Waiver Statement No : 0187-001 - Shane Watkins / RIW No: 20-00079128
Waiver Statement No : 0187-002 - Shane Watkins / RIW No: 20-00079128</t>
  </si>
  <si>
    <t>Benjamin Kirkman - SJM Rail Signalling
ARTC Contact - Mayank Jain</t>
  </si>
  <si>
    <t>Tony Weisback - Weisback Signalling Consulting.
ARTC Contact - Mayank Jain</t>
  </si>
  <si>
    <t>Waiver Statement No : 0191-001 - Stephen Mercer / RIW No: 20-00070000</t>
  </si>
  <si>
    <t>Stephen Mercer - JR Signalling
ARTC Contact - Mayank Jain</t>
  </si>
  <si>
    <t>TC/0200</t>
  </si>
  <si>
    <t>TC/0201</t>
  </si>
  <si>
    <t>SG/0194</t>
  </si>
  <si>
    <t>SG/0195</t>
  </si>
  <si>
    <t>Melbourne - Albury Corridor</t>
  </si>
  <si>
    <t>7.2.2.5 &amp; Appendix B</t>
  </si>
  <si>
    <t>Hume Highway, Tallarook – Horizontal Non-Compliance to Structure Outline F</t>
  </si>
  <si>
    <t>Hume Highway, Tallarook, 88.500 km</t>
  </si>
  <si>
    <t>TC/0202</t>
  </si>
  <si>
    <t>Waiver Statement No: 0189-001 - Glenn Miller / RIW Number: 20-00065197</t>
  </si>
  <si>
    <t>Waiver Statement No: 0190-001 - Glenn Miller / RIW Number: 20-00065197</t>
  </si>
  <si>
    <t>Waiver Statement No: 0195-001 - Rohan Deegan / RIW No: 20-00075964</t>
  </si>
  <si>
    <t>SG/0196</t>
  </si>
  <si>
    <t>SG/0197</t>
  </si>
  <si>
    <t>SG/0198</t>
  </si>
  <si>
    <t>SG/0199</t>
  </si>
  <si>
    <t>TC/0203</t>
  </si>
  <si>
    <t>Ameya Athavale - Siemens Mobility
ARTC Contact - Mayank Jain</t>
  </si>
  <si>
    <t xml:space="preserve">Waiver Statement No : -198-001 - Gary Rose / RIW No : 20-00011856 
Waiver Statement No : -198-002 - Gary Rose / RIW No : 20-00011856 </t>
  </si>
  <si>
    <t>Gary Rose - John Holand Rail
ARTC Contact - Mayank Jain</t>
  </si>
  <si>
    <t>Waiver Statement No : 0197-001 - Callum Woods-McConville / RIW No :  20-00042578</t>
  </si>
  <si>
    <t>Callum Woods-McConville - Arcadis
ARTC Contact - Mayank Jain</t>
  </si>
  <si>
    <t>Patrick O'Loughlin - Green Aspect Consulting
ARTC Contact - Mayank Jain</t>
  </si>
  <si>
    <t>Waiver Statement No : 0196-001 - Patrick O'Loughlin  / RIW No : 20-00048334
Waiver Statement No : 0196-002 - Patrick O'Loughlin  / RIW No : 20-00048334</t>
  </si>
  <si>
    <t>Waiver Statement No : 0194-001 - Craig Coatsworth / RIW No : 20-00024090</t>
  </si>
  <si>
    <t>Craig Coatsworth - ARTC</t>
  </si>
  <si>
    <t>SG/0200</t>
  </si>
  <si>
    <t>Waiver Statement No: 0199-001 - Srinvas Ravula / RIW No : 20-00033192</t>
  </si>
  <si>
    <t>Daniel Whitty - ARTC</t>
  </si>
  <si>
    <t>TC/0204</t>
  </si>
  <si>
    <t>TC/0205</t>
  </si>
  <si>
    <t>SG/0201</t>
  </si>
  <si>
    <t>TC/0206</t>
  </si>
  <si>
    <t>NSW Corridor</t>
  </si>
  <si>
    <t>Coffs Harbour, Casino, Taree, Goulbum, Cootamundra, Wagga Wagga, Parks and Sydney</t>
  </si>
  <si>
    <t>ETS-01-00</t>
  </si>
  <si>
    <t>1.4.8.4.8</t>
  </si>
  <si>
    <t>VSW in French manufactured rail (Longwy or Micheville Rail) in NSW</t>
  </si>
  <si>
    <t>Damon Debrincat</t>
  </si>
  <si>
    <t>SG/0202</t>
  </si>
  <si>
    <t>SG/0203</t>
  </si>
  <si>
    <t>SG/0204</t>
  </si>
  <si>
    <t>SG/0205</t>
  </si>
  <si>
    <t>Waiver Statement Nos: 0205-001 - Neil Woodland / RIW No: 20-00072677
Waiver Statement Nos: 0205-002 - Neil Woodland / RIW No: 20-00072677</t>
  </si>
  <si>
    <t>SG/0206</t>
  </si>
  <si>
    <t>SG/0207</t>
  </si>
  <si>
    <t>SG/0208</t>
  </si>
  <si>
    <t>Somerton</t>
  </si>
  <si>
    <t>ESS-11-02</t>
  </si>
  <si>
    <t>Shallow Buried Cable (SBC) – Stage 2</t>
  </si>
  <si>
    <t>Matt Worthington-Eyre (BG&amp;E Pty Ltd)
ARTC - Sharmala Leslie</t>
  </si>
  <si>
    <t>Tottenham to Albury</t>
  </si>
  <si>
    <t>ESS-07-03</t>
  </si>
  <si>
    <t>New Signals and Location Boxes within 3m</t>
  </si>
  <si>
    <t>Waiver Statement No: 0202-001 - Bryson Payne / RIW No : 20-00046536</t>
  </si>
  <si>
    <t>Grant Marshall - SJM Rail Signalling
ARTC Contact - Adam Lever</t>
  </si>
  <si>
    <t>Waiver Statement No: 0206-001 - Simon Walkley / RIW No : 20-00042819</t>
  </si>
  <si>
    <t>Vaughan Jones  - ARTC</t>
  </si>
  <si>
    <t>Rick Shaffer - John Holland Rail
ARTC Contact - Mayank Jain</t>
  </si>
  <si>
    <t>Waiver Statement No : 0207-001 - Rick Shaffer / RIW No : 20-00013566</t>
  </si>
  <si>
    <t>SG/0209</t>
  </si>
  <si>
    <t>SG/0210</t>
  </si>
  <si>
    <t>SG/0211</t>
  </si>
  <si>
    <t>SG/0212</t>
  </si>
  <si>
    <t>Main North, Braefield</t>
  </si>
  <si>
    <t xml:space="preserve">Various </t>
  </si>
  <si>
    <t>Solar Powered &amp; Wireless RX-5 Level Crossing with fail to safe to RX-2 Stop Sign</t>
  </si>
  <si>
    <t xml:space="preserve">Peter Feder - Rail Safety Systems
ARTC Contact - Adrian Karsten </t>
  </si>
  <si>
    <t>Waiver Statement No: 0210-001 - Robert Radman / RIW No: 20-00057658</t>
  </si>
  <si>
    <t>Jennifer Forrest - Laing O'Rourke Rail Operations
ARTC Contact - Adam Lever</t>
  </si>
  <si>
    <t>Peter Haskard and 
Chris Rykiert</t>
  </si>
  <si>
    <t>James Crisp - John Holland Group
ARTC Contact - Mayank Jain</t>
  </si>
  <si>
    <t>Waiver Statements No : 209-001 - Khang Luu / RIW 20-00090491</t>
  </si>
  <si>
    <t>Jennifer Forrest -Laing O'Rourke Rail Operations
ARTC Contact - Adam Lever</t>
  </si>
  <si>
    <t>Waiver Statement No : 0211-001 - Christopher Batchelor / RIW No: 20-00057658
Waiver Statement No : 0211-002 - Christopher Batchelor / RIW No: 20-00057658</t>
  </si>
  <si>
    <t>Waiver Statement No : 0212-001 - James Crisp / RIW No: 20-00173746</t>
  </si>
  <si>
    <t>TC/0207</t>
  </si>
  <si>
    <t>TC/0208</t>
  </si>
  <si>
    <t>TC/0209</t>
  </si>
  <si>
    <t>SG/0213</t>
  </si>
  <si>
    <t>Melbourne - Albury (North East Corridor)</t>
  </si>
  <si>
    <t>Benella</t>
  </si>
  <si>
    <t>ESS-04-01</t>
  </si>
  <si>
    <t>Like-for-like renewal of existing dwarf signal interlocked with the level crossing and at less than 100 meters from the level crossing</t>
  </si>
  <si>
    <t>Christine Tsao, IRPL</t>
  </si>
  <si>
    <t>TC/0210</t>
  </si>
  <si>
    <t>TC/0211</t>
  </si>
  <si>
    <t>TC/0212</t>
  </si>
  <si>
    <t>Waier Statement No: 201-001 - Mitch Forester / RIW No: 20-0004370</t>
  </si>
  <si>
    <t>Mitch Forester - ARTC</t>
  </si>
  <si>
    <t>ESS-26-01</t>
  </si>
  <si>
    <t>Tailered Technical Maintenance Plan and Task Based Competencies</t>
  </si>
  <si>
    <t>Cootamundra 104pts - Minimum Length Between Contra-flexure Curves</t>
  </si>
  <si>
    <t>5.2.1.1.7</t>
  </si>
  <si>
    <t>Main South - Up and Down &amp; North Fork at Cootamundra
Km:428.239 km</t>
  </si>
  <si>
    <t>Mark Rolles</t>
  </si>
  <si>
    <t>7.2.2.6</t>
  </si>
  <si>
    <t>Cootamindra 104pts - Track Centre Clearances</t>
  </si>
  <si>
    <t>7.2.2.5</t>
  </si>
  <si>
    <t>Cootamundra 104pts - CA16 Signal Infringement to Structural Outline</t>
  </si>
  <si>
    <t>TC/0213</t>
  </si>
  <si>
    <t>SG/0214</t>
  </si>
  <si>
    <t>SG/0215</t>
  </si>
  <si>
    <t>SG/0216</t>
  </si>
  <si>
    <t>Waiver Statement No : 0214-001 - Inderjit Lail / RIW No : 20-00057064</t>
  </si>
  <si>
    <t>Waiver Statement No : 0215-001 - Pramod Bhandari / RIW No : 20-00007512</t>
  </si>
  <si>
    <t xml:space="preserve">
Inderjit Lail - JMDR
ARTC Contact - Mayan Jain</t>
  </si>
  <si>
    <t>Waiver Statement No : 0216-001 - Padma Sesham / RIW No : 20-00146751</t>
  </si>
  <si>
    <t>SG/0217</t>
  </si>
  <si>
    <t>SG/0218</t>
  </si>
  <si>
    <t>TC/0214</t>
  </si>
  <si>
    <t>SG/0219</t>
  </si>
  <si>
    <t>TC/0215</t>
  </si>
  <si>
    <t>SG/0220</t>
  </si>
  <si>
    <t>Waiver Statement No : 0217-001 - David Polanske  / RIW No : 20-00039237</t>
  </si>
  <si>
    <t>Goobang Junction to Milvale
Loop Line 500.487km</t>
  </si>
  <si>
    <t>7.2.6.1</t>
  </si>
  <si>
    <t>Soodabeh Ghahremani - IR</t>
  </si>
  <si>
    <t>30/02/2026</t>
  </si>
  <si>
    <t>Main North Line/Quirindi
388.013km</t>
  </si>
  <si>
    <t>ESP-20-01</t>
  </si>
  <si>
    <t>Simon Casey - Rail Safety Systems Pty. Ltd.
Adrian Karsten</t>
  </si>
  <si>
    <t>This waiver is to permit a derailer clearance infringement at Bribbaree Yard</t>
  </si>
  <si>
    <t>This waiver permits appropriate Rail Safety Systems Staff to perform RAXS system testing on-site without holding the "ARTC Signalling Installer/Tester" competency’.</t>
  </si>
  <si>
    <t>Melbourne to Dimboola / Werribee 12.140km to 12.480km</t>
  </si>
  <si>
    <t>ETS-09-00</t>
  </si>
  <si>
    <t>9.3.4</t>
  </si>
  <si>
    <t>This waiver permits variation to a viaduct structure and retaining walls to the location and dates nominated</t>
  </si>
  <si>
    <t>Ahmed Baraka - Southern Program Alliance</t>
  </si>
  <si>
    <t>Beveridge to Albury</t>
  </si>
  <si>
    <t>Hamilton St, Broadford 75.500km</t>
  </si>
  <si>
    <t>PSR Annexure B</t>
  </si>
  <si>
    <t>5.2 and 10</t>
  </si>
  <si>
    <t>The waiver permits for variation to the mainline gradient at the allocated location, noted on the waiver.</t>
  </si>
  <si>
    <t>Paul Sing - IR</t>
  </si>
  <si>
    <t>SG/0221</t>
  </si>
  <si>
    <t>SG/0222</t>
  </si>
  <si>
    <t>TC/0216</t>
  </si>
  <si>
    <t>TC/0217</t>
  </si>
  <si>
    <t>SG/0223</t>
  </si>
  <si>
    <t>Hunter Valley    Heavy Hall</t>
  </si>
  <si>
    <t>Main Northern Railway Corridor 237.57 km (up main)</t>
  </si>
  <si>
    <t>9.3.8(2)</t>
  </si>
  <si>
    <t xml:space="preserve">This waiver permits reduced height of the safety screen and noise wall over the Main Northern Railway corridor. </t>
  </si>
  <si>
    <t>Tom Sheasby - Aurecon
Mark Robinson - ARTC</t>
  </si>
  <si>
    <t>SG/0224</t>
  </si>
  <si>
    <t>Not required</t>
  </si>
  <si>
    <t>TC/0218</t>
  </si>
  <si>
    <t>TC/0219</t>
  </si>
  <si>
    <t>SG/0225</t>
  </si>
  <si>
    <t>TC/0220</t>
  </si>
  <si>
    <t>Waiver Statement No : 0221 -001 Simon Flint / RIW No : 20-00055810</t>
  </si>
  <si>
    <t>Christopher Miller - Omada Rail / Egis Group
ARTC Contact - Mayank Jain</t>
  </si>
  <si>
    <t>Waiver Statement No : 0223-001 Bradley Booth /  RIW No : 20-00076083</t>
  </si>
  <si>
    <t>Scott Ardley - UTS Rail
ARTC Contact - Mayank Jain</t>
  </si>
  <si>
    <t>Waiver Statement N0: 0224-001 Daniel Baker / RIW No : 20-00048024 - Temporary
Waiver Statement N0: 0224-002 Daniel Baker / RIW No : 20-00048024 - Permanent</t>
  </si>
  <si>
    <t>Daniel Baker - B&amp;T Signalling
ARTC Contact - Cian Flanagan</t>
  </si>
  <si>
    <t>TC/0221</t>
  </si>
  <si>
    <t>TC/0222</t>
  </si>
  <si>
    <t>SG/0226</t>
  </si>
  <si>
    <t>Melbourne to Dimboola/Werribee 12.140 km to 12.480 km</t>
  </si>
  <si>
    <t>7.2.2.5, 7.3.4.3</t>
  </si>
  <si>
    <t>SPA AWP9 - Structural Outline infringement</t>
  </si>
  <si>
    <t>Hui Lu - Southern Program Alliance
Darren Schulz - ARTC</t>
  </si>
  <si>
    <t>SG/0227</t>
  </si>
  <si>
    <t>Albury - Somerton / Benalla</t>
  </si>
  <si>
    <t>Benalla CSR pit and trench offsets from nearest rail</t>
  </si>
  <si>
    <t>Henty Yard - Main Line Reduced Formation Width</t>
  </si>
  <si>
    <t>Uranquinty Yard - Main Line Reduced Formation Width</t>
  </si>
  <si>
    <t>ETM-08-01/ETC-08-03</t>
  </si>
  <si>
    <t>Henty, 580+285km - 580+335km</t>
  </si>
  <si>
    <t>Uranquinty, 535+690km - 535+740km</t>
  </si>
  <si>
    <t>Stephen Brierley - IR</t>
  </si>
  <si>
    <t>Waiver Statement No: 0227-001 Akshaya Malaviya / RIW No. 20-00171269</t>
  </si>
  <si>
    <t>TC/0223</t>
  </si>
  <si>
    <t>TC/0224</t>
  </si>
  <si>
    <t>TC/0225</t>
  </si>
  <si>
    <t>Billy Hughes Bridge - Main Line Reduced Formation Width</t>
  </si>
  <si>
    <t>ETM-08-01
ETC-08-03</t>
  </si>
  <si>
    <t>5.8
  Appendix A2</t>
  </si>
  <si>
    <t>Ettamogah, 634+905km - 635+074km</t>
  </si>
  <si>
    <t>Olympic Highway Under-bridge - Down and Up Main Line Reduced Formation Width</t>
  </si>
  <si>
    <t>Junee, 483+710km - 484+475km</t>
  </si>
  <si>
    <t>Wagga Wagga Yard - Main Line Reduced Formation Width</t>
  </si>
  <si>
    <t>Wagga Wagga, 521+205km - 521+240km</t>
  </si>
  <si>
    <t>Waiver Statement Nos: 0200-001 - Danial Whitty / RIW No : 20-00040564
Waiver Statement Nos: 0200-002 - Danial Whitty / RIW No : 20-00040564
Waiver Statement Nos: 0200-003 - Danial Whitty / RIW No : 20-00040564</t>
  </si>
  <si>
    <t>29/05/2020
Renewal 12/07/2021
Alteration 21/05/2025</t>
  </si>
  <si>
    <t xml:space="preserve">This waiver waives the maintenance limit of tight gauge faults up to 13mm (band F only) in the T&amp;C CoP Section 5: Track Geometry. All responses for 13mm and tighter (bands A-E) are to remain as per table 5-11. This waiver applies only in situations where 60/53kg rail is supported by CR1 or CR2 sleepers.
Renewal - Waiver has been approved to be permanent
Alteration - amended to include more track sections that are 60kg/53kg rail on CR2 sleepers having “tight gauge” measurements. </t>
  </si>
  <si>
    <t>Mainline East Track, Benalla Station, 195.292km</t>
  </si>
  <si>
    <t>Dungog - Striyd Road, 248.482km</t>
  </si>
  <si>
    <t>Albury - Somerton / Benalla, 195 km</t>
  </si>
  <si>
    <t>ETC-08-03</t>
  </si>
  <si>
    <t>Appendix A2</t>
  </si>
  <si>
    <t>Existing Platform Canopy between Standard and Absolute Contingency Outline</t>
  </si>
  <si>
    <t>248.482Km Dungo Culvert Upgrade - Alternate Capping Material Approval</t>
  </si>
  <si>
    <t>Capping shoulder width at existing SER</t>
  </si>
  <si>
    <t>Christine Tsao - IR</t>
  </si>
  <si>
    <t>Reza Mahtari - Earthtrack Solutions 
Steve Taylor - ARTC</t>
  </si>
  <si>
    <t>SG/0228</t>
  </si>
  <si>
    <t>Inland Rail B2A - Euroa, Anderson Street Underbridge - Transition Slab Detail</t>
  </si>
  <si>
    <t>Cl 9.3.11.2</t>
  </si>
  <si>
    <t>Euroa, 150.935 km</t>
  </si>
  <si>
    <t>Benalla</t>
  </si>
  <si>
    <t>Renewal of signals in a staggered arrangement</t>
  </si>
  <si>
    <t>North East Standard Gauge Line, Wallan-Whittlesea Road Level Crossing, 47.244 km</t>
  </si>
  <si>
    <t>5.3 &amp;3.2.2.2</t>
  </si>
  <si>
    <t>Excluding Long Vehicle Boom Delay Time At Wallan-Whittlesea Road Level Crossing</t>
  </si>
  <si>
    <t>Kyriacos Sofocleous, ARTC</t>
  </si>
  <si>
    <t>SG/0229</t>
  </si>
  <si>
    <t>SG/0230</t>
  </si>
  <si>
    <t>Waiver Statement  No. 0229-001 &amp; 0229-002 Kevin Brown / RIW 20-00084204</t>
  </si>
  <si>
    <t>Gordon Hartland, IR</t>
  </si>
  <si>
    <t>TC/0226</t>
  </si>
  <si>
    <t>Victoria Standard Guage Network - Werribee to Newport</t>
  </si>
  <si>
    <t>Werribee Newport - (CH 11600 - CH
13450)</t>
  </si>
  <si>
    <t>This waiver permits for steep grades exceeding the absolute limit at the location noted on the waiver.</t>
  </si>
  <si>
    <t>Sam Oostendorp - SPA
ARTC Contact - Sharmala Leslie</t>
  </si>
  <si>
    <t>SG/0231</t>
  </si>
  <si>
    <t>SG/0232</t>
  </si>
  <si>
    <t>SG/0233</t>
  </si>
  <si>
    <t>Albury to Illabo
648.466km - 648.566lm</t>
  </si>
  <si>
    <t>7.2.2.4 &amp; 7.2.2.5</t>
  </si>
  <si>
    <t>Murray River Bridge Clearances</t>
  </si>
  <si>
    <t>Stephen Brierley - IR
ARTC Contact - Craig Fei</t>
  </si>
  <si>
    <t>Albury
646+001km - 646+022km</t>
  </si>
  <si>
    <t>5.8/Table 5/Appendix A2/Table 23</t>
  </si>
  <si>
    <t>Albury Yard - Loop Line Reduced FormationWidth</t>
  </si>
  <si>
    <t>Soodabeh Ghahremani</t>
  </si>
  <si>
    <t>Waiver Statement No. 0233-001 Aurelia Israel / RIW 20-00127851</t>
  </si>
  <si>
    <t>John Budden Sigtech Solutions
ARTC - Mayank Jain</t>
  </si>
  <si>
    <t>SG/0234</t>
  </si>
  <si>
    <t>SG/0235</t>
  </si>
  <si>
    <t>Albury – Somerton / Benalla</t>
  </si>
  <si>
    <t>Benalla Temporary 240v Signalling Power</t>
  </si>
  <si>
    <t>Waiver Statement No: 0232-001 Adam Teng / RIW No. 20-00032528</t>
  </si>
  <si>
    <t>SG/0236</t>
  </si>
  <si>
    <t>SG/0237</t>
  </si>
  <si>
    <t>Waiver Statement No: 0236-001 Philip Bell / RIW No. 20-00036780</t>
  </si>
  <si>
    <t>ESP2001F-28</t>
  </si>
  <si>
    <t>Waiver Statement No. 0234-001 Kevin Nguyen / RIW 20-00181209</t>
  </si>
  <si>
    <t>SG/0238</t>
  </si>
  <si>
    <t>Waiver Statement No: 0237-001 Mark Naylor / RIW No: 20-00038030
Waiver Statement No: 0237-002 Mark Naylor / RIW No: 20-00038030
Waiver Statement No: 0237-003 Mark Naylor / RIW No: 20-00038030</t>
  </si>
  <si>
    <t>Wingello, NSW, 175.250 - 175.350 km (approx.)</t>
  </si>
  <si>
    <t>7.3.4.3</t>
  </si>
  <si>
    <t>Compact RailBAM wayside installation at Wingello</t>
  </si>
  <si>
    <t>Kevin Samuel, ARTC</t>
  </si>
  <si>
    <t xml:space="preserve">Waiver Statement No: 0238-001 Anthony Beal / RIW No: 20-00005626
</t>
  </si>
  <si>
    <t>Albury, 646+013km - 646+030km</t>
  </si>
  <si>
    <t>7.2.2.5/6</t>
  </si>
  <si>
    <t>Albury Yard - Loop Line Reduced Clearances</t>
  </si>
  <si>
    <t>SG/0239</t>
  </si>
  <si>
    <t>SG/0240</t>
  </si>
  <si>
    <t>SG/0241</t>
  </si>
  <si>
    <t>SG/0242</t>
  </si>
  <si>
    <t>Uranquinty
535.516km - 535.522km</t>
  </si>
  <si>
    <t>4.1.2 - Table 1</t>
  </si>
  <si>
    <t>This waiver permits variation to Section 4 - 4.1.2 - Table 1</t>
  </si>
  <si>
    <t>TC/0227</t>
  </si>
  <si>
    <t>TC/0228</t>
  </si>
  <si>
    <t>Waiver Statement No: 0239-001 Zitao Chen / RIW No: 20-00128732</t>
  </si>
  <si>
    <t>Zitao Chen - Aspex Rail System
ARTC Contact - Mayank Jain</t>
  </si>
  <si>
    <t>SG/0243</t>
  </si>
  <si>
    <t>Waiver Statement No: 0241-001 Jeremy Goode / RIW No: 20-00024886</t>
  </si>
  <si>
    <t>Jeremy Goode - Rail Control Systems Australia</t>
  </si>
  <si>
    <t>Waiver Statement No: 0243-001 Dean Farquharson / RIW No: 20-00001606
Waiver Statement No: 0243-002 Dean Farquharson / RIW No: 20-00001606</t>
  </si>
  <si>
    <t>Waiver Statement No: 0240-001 Warachai Pituktummakun / RIW No: 20-00033264</t>
  </si>
  <si>
    <t>Noelle Wall - Systra Rail Systems
ARTC Contact - Mayank Jain</t>
  </si>
  <si>
    <t xml:space="preserve">Active </t>
  </si>
  <si>
    <t>Sections 2.3.2 &amp; 4.4.2</t>
  </si>
  <si>
    <t>TC/0229</t>
  </si>
  <si>
    <t>TC/0230</t>
  </si>
  <si>
    <t>SG/0244</t>
  </si>
  <si>
    <t>SG/0245</t>
  </si>
  <si>
    <t>Waiver Statement No.: 0244-001 Joshua Sharp / RIW No.: 20-00011815</t>
  </si>
  <si>
    <t>SG/0246</t>
  </si>
  <si>
    <t>SG/0247</t>
  </si>
  <si>
    <t>SG/0248</t>
  </si>
  <si>
    <t>Waiver Statement No.: 0245-001 David Snelling / RIW No. 20-00102214</t>
  </si>
  <si>
    <t>Waiver Statement No.: 0247-001 Matthew Earl / RIW No. 20-00009227</t>
  </si>
  <si>
    <t>Goobang Yard</t>
  </si>
  <si>
    <t>Melbourne to Perth Main, South-West Fork, Main Line Goobang Junction to North       WestLink, 627.28km, 454.447km, 447.75km</t>
  </si>
  <si>
    <t>Signal and Light Post clearance Goobang Junction</t>
  </si>
  <si>
    <t>Joel Walsh, IR</t>
  </si>
  <si>
    <t>TC/0231</t>
  </si>
  <si>
    <t>SG/0249</t>
  </si>
  <si>
    <t>SG/0250</t>
  </si>
  <si>
    <t>Waiver Statement No.: 0246-001 James Ley / RIW No. 20-00200410</t>
  </si>
  <si>
    <t>Waiver Statement No.: 0248-001 Steven Salino / RIW No. 20-00198522</t>
  </si>
  <si>
    <t>Waiver Statement No.: 0249-001 David Bradley / RIW No. 20-00073312</t>
  </si>
  <si>
    <t>TC/0232</t>
  </si>
  <si>
    <t>Waiver Statement No : 0175-001 - Scott McInness / RIW No: 20-00091364
Waiver Statement No : 0175-002 (renewal) - Scott McInness / RIW No: 20-00091364</t>
  </si>
  <si>
    <t>09/12/2024
Renewal 13/11/2025</t>
  </si>
  <si>
    <t>SG/0251</t>
  </si>
  <si>
    <t>SG/0252</t>
  </si>
  <si>
    <t>Melbourne - Somerton
24.230 km</t>
  </si>
  <si>
    <t>7.2.1.3</t>
  </si>
  <si>
    <t>This waiver permits variation to Section 7.2.1.3 version 1.1</t>
  </si>
  <si>
    <t>Ryan Sliwinski</t>
  </si>
  <si>
    <t>AD/0010</t>
  </si>
  <si>
    <t>Waiver Statement No.: 0250-001 VV Srinath / RIW No. 20-00161814</t>
  </si>
  <si>
    <t>Waiver Statement No.: 0251-001 George Crossey / RIW No. 20-00200808</t>
  </si>
  <si>
    <t>Waiver Statement No.: 0252-001 Alan Dickey / RIW No. 20-00084767</t>
  </si>
  <si>
    <t>Statement of Competency - Engineering &amp; Design</t>
  </si>
  <si>
    <t>2 &amp; 3.1.2</t>
  </si>
  <si>
    <t>Waiver Statement No.: 0232-001 Khalid Al-Najjar /
 RIW No. 20-00026012</t>
  </si>
  <si>
    <t>Brett Hillcoat 
ARTC Contact - Chris Rykiert</t>
  </si>
  <si>
    <t>EGP0103F-02</t>
  </si>
  <si>
    <t>Svitlana Ivanova</t>
  </si>
  <si>
    <t xml:space="preserve">Hold formal recognition of competence in the following units.
- TAEASS412 Assess Competence or Equivalent </t>
  </si>
  <si>
    <t>Christopher Lewis</t>
  </si>
  <si>
    <t>TC - Track and Civil (including Bridges and Structures)</t>
  </si>
  <si>
    <t>AD - Administration</t>
  </si>
  <si>
    <r>
      <t xml:space="preserve">Placement of Whistle Sign 250 metres from approach of all level crossings on Dry Creek to Outer Harbour corridor in lieu of 500 metre requirement in drawing ARTCS3060141 . </t>
    </r>
    <r>
      <rPr>
        <i/>
        <sz val="10"/>
        <color indexed="9"/>
        <rFont val="Arial"/>
        <family val="2"/>
      </rPr>
      <t>NOTE - Ian Domleo is updating Drawing ARTCS3060141 - when approved this permanent waiver can be closed</t>
    </r>
  </si>
  <si>
    <r>
      <t xml:space="preserve">This project requires the installation of 3 new permanent speed boards between Kooragang Coal Terminal Arrival Roads numbers 1-4. The current distances between running faces are as follows:
* Arrival Roads 4 &amp; 1 - 1 823mm
* Arrival Roads 1 &amp; 2 - 1 881mm
* Arrival Roads 2 &amp; 3 - 1 605mm
These distances do not allow for the installation of the speed boards in accordance with STD-T0001. I.e. 2 450 </t>
    </r>
    <r>
      <rPr>
        <u/>
        <sz val="10"/>
        <color indexed="9"/>
        <rFont val="Arial"/>
        <family val="2"/>
      </rPr>
      <t>+</t>
    </r>
    <r>
      <rPr>
        <sz val="10"/>
        <color indexed="9"/>
        <rFont val="Arial"/>
        <family val="2"/>
      </rPr>
      <t>50mm from the running face of each Arrival Road.
The proposed alteration is to install the speed boards centrally between the Arrival Roads, with the centre line of the post being:
* Arrival Roads 4 &amp; 1 - 1 823mm
* Arrival Roads 1 &amp; 2 - 1 881mm
* Arrival Roads 2 &amp; 3 - 1 605mm
These distances are outside of the kinematic envelope outline plus 200mm for each of the Arrival Roads, as shown on the attached diagrams.</t>
    </r>
  </si>
  <si>
    <r>
      <t xml:space="preserve">Inland network track maintenance managers use rail gap and temperature measurements for welded track stability assessment in long welded rail and have confidence that these measurements provide a more accurate assessment of rail adjustment stability losses than the process documented in ETM-06-07 for long welded rail with greater than 1 in 3 resilient fasteners. The proposed variation is to allow action as for long welded rail no longer than 220m with not more than 1 in 3 resilient fastenings Ref Sect 8.3 ie to assess using joint gap and rail temperature measurements, rather than Table 10 which imposes nominal 10% loss per rail.
</t>
    </r>
    <r>
      <rPr>
        <b/>
        <sz val="10"/>
        <color indexed="9"/>
        <rFont val="Arial"/>
        <family val="2"/>
      </rPr>
      <t xml:space="preserve">05/01/2018 Alteration </t>
    </r>
    <r>
      <rPr>
        <sz val="10"/>
        <color indexed="9"/>
        <rFont val="Arial"/>
        <family val="2"/>
      </rPr>
      <t>Change from Temporary  to Permanent</t>
    </r>
  </si>
  <si>
    <r>
      <t>Change the allowable maximum deviations for non-contact measuring systems (like KLD lasers) to +0.15mm/-0.25mm within the main contact zone and +0.15mm/-0.40mm outside the main contact band. Change the reference point for the TGT1, H2R &amp; L3 prfiles from -50</t>
    </r>
    <r>
      <rPr>
        <vertAlign val="superscript"/>
        <sz val="10"/>
        <color indexed="9"/>
        <rFont val="Arial"/>
        <family val="2"/>
      </rPr>
      <t xml:space="preserve">0 </t>
    </r>
    <r>
      <rPr>
        <sz val="10"/>
        <color indexed="9"/>
        <rFont val="Arial"/>
        <family val="2"/>
      </rPr>
      <t>to -70</t>
    </r>
    <r>
      <rPr>
        <vertAlign val="superscript"/>
        <sz val="10"/>
        <color indexed="9"/>
        <rFont val="Arial"/>
        <family val="2"/>
      </rPr>
      <t>0</t>
    </r>
  </si>
  <si>
    <t>26/11/205</t>
  </si>
  <si>
    <t>Sydney to Ivanhoe &amp; Albury (SIA)
Sydney to Narromine &amp; Albury (SNA)</t>
  </si>
  <si>
    <t>Central and North West
Hunter Valley Heavy Haul</t>
  </si>
  <si>
    <t xml:space="preserve">Dubbo Maintenance Facility; Main West Line
Mainline Track Ch 460+331 - Ch 463+164 461.760km
</t>
  </si>
  <si>
    <r>
      <t xml:space="preserve">The Engineering standard ESD-08-03 in clause 3.6 "Adjoining Locations"requires:
There may be cases where two locations are adjacent such that the signals are dual controlled, or the signal past the starting signal is the next locations Accept Signal.
In this context the EYL of the previous location, and the YL of the next are located on the same signal. When this occurs the location name is added to the YL and EYL Boards to distinguish the location each board applies to. On horizontal format boards the name is located immediately above the board. On vertical format boards, the name is placed vertically down the side of the board. 
</t>
    </r>
    <r>
      <rPr>
        <u/>
        <sz val="10"/>
        <color indexed="9"/>
        <rFont val="Verdana"/>
        <family val="2"/>
      </rPr>
      <t>The proposed variation is to not add the location name to the YL/EYL sign, until:</t>
    </r>
    <r>
      <rPr>
        <sz val="10"/>
        <color indexed="9"/>
        <rFont val="Verdana"/>
        <family val="2"/>
      </rPr>
      <t xml:space="preserve">
- an appropriate name for the location can be determined; or
- the applicable standard can be reviewed, and possibly modified, in the context of a consolidation location.</t>
    </r>
  </si>
  <si>
    <r>
      <t xml:space="preserve">The Engineering standard SDS01 Signals in clause 1.2.6.1 Automatic Running Signals requires:
"Either Milage or kilometrage based distances shall be used to determine identification numbers which shall be expressed in miles of kilometres to the nearest one tenth of a mile or kilometre"
</t>
    </r>
    <r>
      <rPr>
        <u/>
        <sz val="10"/>
        <color indexed="9"/>
        <rFont val="Arial"/>
        <family val="2"/>
      </rPr>
      <t>The proposed variation:</t>
    </r>
    <r>
      <rPr>
        <sz val="10"/>
        <color indexed="9"/>
        <rFont val="Arial"/>
        <family val="2"/>
      </rPr>
      <t xml:space="preserve">
In single line CTC on the North Coast with only one auto signal in 20km, then the one tenth of a kilometre is not required.</t>
    </r>
  </si>
  <si>
    <t xml:space="preserve">Sydney to Ivanhoe &amp; Albury (SIA)
Sydney to Narromine &amp; Albury (SNA)
</t>
  </si>
  <si>
    <t>Cabramatta (32.150km to 33.937km)
Alteration
(31.841km to 34.000km)</t>
  </si>
  <si>
    <t>Cabramatta (32.150km to 33.937km)
Sth Sydney Freight Line / 
Cabramatta / Warwick Farm
26.717km to 36.060km</t>
  </si>
  <si>
    <t>Cabramatta (32.150km to 33.937km)
Leightonfield to Flenfield (27.000km to 34.000km)</t>
  </si>
  <si>
    <t>Hunter Valley /
Central &amp; North West
HV Central &amp; North West / HV Heavy Haul</t>
  </si>
  <si>
    <t>Andrew Nott
Brent Adams
Mitch Forester</t>
  </si>
  <si>
    <r>
      <t>Variation to which the powerline can cross the track from 45</t>
    </r>
    <r>
      <rPr>
        <vertAlign val="superscript"/>
        <sz val="10"/>
        <color indexed="9"/>
        <rFont val="Arial"/>
        <family val="2"/>
      </rPr>
      <t xml:space="preserve">0 </t>
    </r>
    <r>
      <rPr>
        <sz val="10"/>
        <color indexed="9"/>
        <rFont val="Arial"/>
        <family val="2"/>
      </rPr>
      <t xml:space="preserve"> to 36</t>
    </r>
    <r>
      <rPr>
        <vertAlign val="superscript"/>
        <sz val="10"/>
        <color indexed="9"/>
        <rFont val="Arial"/>
        <family val="2"/>
      </rPr>
      <t>0</t>
    </r>
    <r>
      <rPr>
        <sz val="10"/>
        <color indexed="9"/>
        <rFont val="Arial"/>
        <family val="2"/>
      </rPr>
      <t xml:space="preserve"> </t>
    </r>
  </si>
  <si>
    <t>Number no longer required</t>
  </si>
  <si>
    <t>Waiver Statement No : 0219-001 - Melissa Davies  / RIW No : 20-00078781</t>
  </si>
  <si>
    <t>Waiver Statement No : 0222 -001/002 Stuart Graymore / RIW No : 20-00059331</t>
  </si>
  <si>
    <t>Waiver Statement  No. 0231-001 Ian Hayes / RIW 20-00088873</t>
  </si>
  <si>
    <t>SG/0253</t>
  </si>
  <si>
    <t>SG/0254</t>
  </si>
  <si>
    <t>SG/0255</t>
  </si>
  <si>
    <t>AD/0011</t>
  </si>
  <si>
    <t>Rhys Higham</t>
  </si>
  <si>
    <t>TC/0233</t>
  </si>
  <si>
    <t>TC/0234</t>
  </si>
  <si>
    <r>
      <rPr>
        <sz val="10"/>
        <color indexed="23"/>
        <rFont val="Arial"/>
        <family val="2"/>
      </rPr>
      <t>Waiver Statement No : 0185-001 - Brad Kosky / RIW No: 20-00001864 (superseded)</t>
    </r>
    <r>
      <rPr>
        <sz val="10"/>
        <rFont val="Arial"/>
        <family val="2"/>
      </rPr>
      <t xml:space="preserve">
Waiver Statement No : 0185-002 - Brad Kosky / RIW No: 20-00001864</t>
    </r>
  </si>
  <si>
    <t>17/01/2025
Renewal 16/12/2025</t>
  </si>
  <si>
    <t>Waiver Statement No: 0255-001 Chandra Nandiraju / RIW No: 20-00007579</t>
  </si>
  <si>
    <t xml:space="preserve">Chandra Nandiraju - Excel Signalling Pty Ltd
ARTC Contact - Mayank Jain
</t>
  </si>
  <si>
    <t>Waiver Statement No.: 0253-001 Gabriel Mendoza / RIW No. 20-00045805</t>
  </si>
  <si>
    <t>Waiver Statement No.: 0254-001 Neil Yates / RIW No. 20-00079026</t>
  </si>
  <si>
    <t>05/02/2024
Renewal: 02/05/2024
Renewal: 18/12/2025</t>
  </si>
  <si>
    <t>SG/0256</t>
  </si>
  <si>
    <t>29/05/2025
Alteration 19/12/2025</t>
  </si>
  <si>
    <t>SG/0257</t>
  </si>
  <si>
    <t>Waiver Statement No: 0255-001 Rafal Jablonski / RIW No: 20-00067322</t>
  </si>
  <si>
    <t>Waiver Statement No: 0256-001 &amp; 0256-002 Cameron Eslick / RIW No: 20-00101794</t>
  </si>
  <si>
    <t>N/a</t>
  </si>
  <si>
    <t>Henty Yard  (580+179km to 580+218km)</t>
  </si>
  <si>
    <t>2.6.1</t>
  </si>
  <si>
    <t>Henty Yard - Reduced Clearance at Catch Point</t>
  </si>
  <si>
    <t>TC/0235</t>
  </si>
  <si>
    <t>SG/0258</t>
  </si>
  <si>
    <t xml:space="preserve">Duncan Clarysse </t>
  </si>
  <si>
    <t>Waiver Statement No: 0258-001 Michael Gates / RIW No: 20-00074624</t>
  </si>
  <si>
    <t>TC/0236</t>
  </si>
  <si>
    <t>SG/0259</t>
  </si>
  <si>
    <t>SG/0260</t>
  </si>
  <si>
    <t>AD/0012</t>
  </si>
  <si>
    <t>Waiver Statement No: 0259-001/002  Richard Donnelly / RIW No: 20-00231737</t>
  </si>
  <si>
    <t>Waiver Statement No: 0260-001 Leigh Warriner / RIW No: 20-00217121</t>
  </si>
  <si>
    <t>Mahrina Munir</t>
  </si>
  <si>
    <t>TC/0237</t>
  </si>
  <si>
    <t>Hunter Valley Heavy Haul / Central North/West</t>
  </si>
  <si>
    <r>
      <t xml:space="preserve">Equipment: 505385
N00 </t>
    </r>
    <r>
      <rPr>
        <sz val="10"/>
        <rFont val="Arial"/>
        <family val="2"/>
      </rPr>
      <t>– Up Coal – East Maitland
188.927km</t>
    </r>
  </si>
  <si>
    <t>9.3.3 &amp; 9.3.7</t>
  </si>
  <si>
    <t>This waiver permits to variation to Section 9.3.3 and Section 9.3.7</t>
  </si>
  <si>
    <t>Ezekiel Woof</t>
  </si>
  <si>
    <t>SG/0261</t>
  </si>
  <si>
    <t>SG/0262</t>
  </si>
  <si>
    <t>SG/0263</t>
  </si>
  <si>
    <t>TC/0238</t>
  </si>
  <si>
    <t>TC/0239</t>
  </si>
  <si>
    <t>TC/0240</t>
  </si>
  <si>
    <t>SG/0264</t>
  </si>
  <si>
    <t>SG/0265</t>
  </si>
  <si>
    <t>SG/0266</t>
  </si>
  <si>
    <t>Melbourne – Albury</t>
  </si>
  <si>
    <t>Renewal of existing signal BNL6 interlocked with the level crossing and at less than 100 meters from the level crossing</t>
  </si>
  <si>
    <t>ESP-25-01</t>
  </si>
  <si>
    <t>3.6.3</t>
  </si>
  <si>
    <t>Retention and reuse of existing Westrak track circuit – Benalla Yard</t>
  </si>
  <si>
    <t>Melbourne to Setviceton &amp; Albury Corridor</t>
  </si>
  <si>
    <t>Melbourne to Murray River, 10580-12420 km</t>
  </si>
  <si>
    <t>ETS-13-01</t>
  </si>
  <si>
    <t>WPA SSP ARTC Waiver Section 7.3 &amp; 7.4 - Undertrack works without GSE TC and Track Monitoring</t>
  </si>
  <si>
    <t>Laura Prentice
ARTC Contact - Chris Barret</t>
  </si>
  <si>
    <t>Junee, 484+120km - 484+386km</t>
  </si>
  <si>
    <t>Olympic Highway Underbridge - Reduced Passing and Structure Clearances</t>
  </si>
  <si>
    <t>SG/0267</t>
  </si>
  <si>
    <t>10/02/026</t>
  </si>
  <si>
    <t>Waiver Statement No: 0264-001 Gene De Leon / RIW No: 20-00228728</t>
  </si>
  <si>
    <t>Pearson Street Track Lowering – Reduced ballast depth over Glenfield Culvert</t>
  </si>
  <si>
    <t>Pearson Street, 523+565km - 523+570km</t>
  </si>
  <si>
    <t>Waiver Statement No: 0266-001 Tony Trajkov / RIW No: 20-00088116</t>
  </si>
  <si>
    <t>Feng Zhao - ARTC</t>
  </si>
  <si>
    <t>Pearson Street bridge, 523+520 km – 523.540 km</t>
  </si>
  <si>
    <t>7.2.2.5/7.2.3.2</t>
  </si>
  <si>
    <t>Pearson Street - Reduced Vertical Cl earance U nderneath Bridge</t>
  </si>
  <si>
    <t>Benalla, 195.100 km</t>
  </si>
  <si>
    <t>ETA-11-01</t>
  </si>
  <si>
    <t>2b</t>
  </si>
  <si>
    <t>Track Signage</t>
  </si>
  <si>
    <t>Non-compliant placement of Whistle board – Nunn Street LX, Benalla (Down approach)</t>
  </si>
  <si>
    <t>SG/0268</t>
  </si>
  <si>
    <t xml:space="preserve">Interstate Network
</t>
  </si>
  <si>
    <t>Joppa Junction
Sydney to Narromine &amp; Albury Corridor
230.350km</t>
  </si>
  <si>
    <t>ESS-07-04</t>
  </si>
  <si>
    <t>2.2.1.4</t>
  </si>
  <si>
    <t>This waiver permits to variation to Section 2.2.1.4.</t>
  </si>
  <si>
    <t>Clinton Patterson - ARTC</t>
  </si>
  <si>
    <t>Completed</t>
  </si>
  <si>
    <t>TC/0241</t>
  </si>
  <si>
    <t>TC/0242</t>
  </si>
  <si>
    <t>TC/0243</t>
  </si>
  <si>
    <t>TC/0244</t>
  </si>
  <si>
    <t>Waiver Statement No: 0268-001 Thomas Benton / RIW No: 20-00018913</t>
  </si>
  <si>
    <t>SG/0269</t>
  </si>
  <si>
    <t>TC/0245</t>
  </si>
  <si>
    <t>SG/0270</t>
  </si>
  <si>
    <t>SG/0271</t>
  </si>
  <si>
    <t>AD/0013</t>
  </si>
  <si>
    <t>SG/0272</t>
  </si>
  <si>
    <t>SG/0273</t>
  </si>
  <si>
    <t>Moss Vale, 144+610 km</t>
  </si>
  <si>
    <t>CSR - Underline Crossing ULX</t>
  </si>
  <si>
    <t>Boz Matric, ARTC</t>
  </si>
  <si>
    <t>TBC</t>
  </si>
  <si>
    <t>Waier Statement No: 0269-001 Henry Spruling / RIW No: 20-00094561</t>
  </si>
  <si>
    <t>Waiver Statement No: 0271-001 David Child / RIW No: 20-00059331
Waiver Statement No: 0271-002 David Child / RIW No: 20-00059331</t>
  </si>
  <si>
    <t>Statement of TAEASS402 Assess Competence Equivalence</t>
  </si>
  <si>
    <t>Waiver Statement No: 0013-001 Craig Fei / RIW No: 20-00076191</t>
  </si>
  <si>
    <t>Craig Fei</t>
  </si>
  <si>
    <t>SG/0274</t>
  </si>
  <si>
    <t>TC/0246</t>
  </si>
  <si>
    <t>Melbourne – Albury (North East Corridor)</t>
  </si>
  <si>
    <t>Benalla
195.070km</t>
  </si>
  <si>
    <t>This waiver permits to variation to Section 5.4</t>
  </si>
  <si>
    <t>SG/0275</t>
  </si>
  <si>
    <t>SG/0276</t>
  </si>
  <si>
    <t>Tony Dulevski - B&amp;Tsignalling
ARTC Contact - Cian Flanagan</t>
  </si>
  <si>
    <t>Waiver Statement No: 0276-001 Tony Dulevski  / RIW No: 20-00048024</t>
  </si>
  <si>
    <t>Waiver Statement No: 0275-001 Steve Woolcott / RIW No: 20-00168149</t>
  </si>
  <si>
    <t>Vaughan Jones - ARTC</t>
  </si>
  <si>
    <t>SG/0277</t>
  </si>
  <si>
    <t>Waiver Statement No: 0277-001 Jeremy Turner / RIW No: 20-00021178</t>
  </si>
  <si>
    <t>Jeremy Turner - Quantum Rail
ARTC Contact - Mayank Jain</t>
  </si>
  <si>
    <t>SG/0278</t>
  </si>
  <si>
    <t>SG/0279</t>
  </si>
  <si>
    <t>TC/0247</t>
  </si>
  <si>
    <t>TC/0248</t>
  </si>
  <si>
    <t>SG/0280</t>
  </si>
  <si>
    <t>SG/0281</t>
  </si>
  <si>
    <t>ARTC Operational Technologist Matrix</t>
  </si>
  <si>
    <t>Waiver Statement No: 0273-001 Ziao Wang / RIW No: 20-00187639</t>
  </si>
  <si>
    <t>Werribee, Newport - (CH 11600 – CH 13450 km)</t>
  </si>
  <si>
    <t>7.3.4</t>
  </si>
  <si>
    <t>Temporary Delineation fence and Temporary retaining wall at Absolute Contingency Outline KE+100</t>
  </si>
  <si>
    <t>Daren Schulz</t>
  </si>
  <si>
    <t>TC/0249</t>
  </si>
  <si>
    <t>TC/0250</t>
  </si>
  <si>
    <t>Waiver Statement No: 0281-001 David Bradley / RIW No: 20-0073312</t>
  </si>
  <si>
    <t>Billy Hughes Bridge, 634+990 km to 635.030 km</t>
  </si>
  <si>
    <t>Billy Hughes Interim Stage - Reduced Formation Width</t>
  </si>
  <si>
    <t>Billy Hughes Interim Stage - Reduced Structure Gauge to Western Deflection Wall</t>
  </si>
  <si>
    <t>Billy Hughes Bridge, 634+990 km to 635.030 Km</t>
  </si>
  <si>
    <t>D51 Macarthur – Albury Line (Wagga Wagga)
521.510 to 521.650</t>
  </si>
  <si>
    <t>This waiver permits variation to Section 9.3.4</t>
  </si>
  <si>
    <t>Jason Chen/ Christopher Palmer - Martinus Rail</t>
  </si>
  <si>
    <r>
      <rPr>
        <sz val="26"/>
        <color indexed="9"/>
        <rFont val="Arial"/>
        <family val="2"/>
      </rPr>
      <t xml:space="preserve">Competency Waiver Approval Register  </t>
    </r>
    <r>
      <rPr>
        <sz val="10"/>
        <color indexed="9"/>
        <rFont val="Arial"/>
        <family val="2"/>
      </rPr>
      <t xml:space="preserve">
</t>
    </r>
  </si>
  <si>
    <t>Waiver No.</t>
  </si>
  <si>
    <t>Justification</t>
  </si>
  <si>
    <t>Assessor</t>
  </si>
  <si>
    <t>N/A-Permanent</t>
  </si>
  <si>
    <t>Graduate Diploma of Railway Signalling or equivalent Bachelor/Advanced/Diploma of Electrical Engineering or equivalent Bachelor/Advanced/Diploma of Electrical Systems Engineering or equivalent Advanced/Diploma of ESI Power Systems or equivalent Certificate IV in Electrical Rail Signalling or equivalent IRSE Designer Licence/ IRSE Design Verifier Licence</t>
  </si>
  <si>
    <t>Requester</t>
  </si>
  <si>
    <t>Graham Norris, Onyx Signalling Services</t>
  </si>
  <si>
    <t>Principal Signalling Engineer</t>
  </si>
  <si>
    <t>SG/0282</t>
  </si>
  <si>
    <t>SG/0283</t>
  </si>
  <si>
    <t>North East Line - Standard Gauge
21,448km &amp; 23,565km</t>
  </si>
  <si>
    <t>10 &amp; 6.8.1.2</t>
  </si>
  <si>
    <t>This waiver permits variation to Sections 10 &amp; 6.8.1.2</t>
  </si>
  <si>
    <t>Parth Mehta - Siemens Mobilit P/L
ARTC Contact - Thomas McPeake</t>
  </si>
  <si>
    <t>Main South
178.45km and 183.317km</t>
  </si>
  <si>
    <t xml:space="preserve">This waiver permits to variation to Section 5.2 </t>
  </si>
  <si>
    <t>Richard Tang</t>
  </si>
  <si>
    <t>Up Main, Illabo
468.124km</t>
  </si>
  <si>
    <t>This waiver permits to variation to Section 2.3.2</t>
  </si>
  <si>
    <t>Simon Flint - EGIS</t>
  </si>
  <si>
    <t>TC/0251</t>
  </si>
  <si>
    <t>TAEASS412 Assess Competence or Equivalent</t>
  </si>
  <si>
    <t>Agnes Walsh</t>
  </si>
  <si>
    <t>Chris Rykiert</t>
  </si>
  <si>
    <t>GM Technical Services &amp; Assurance</t>
  </si>
  <si>
    <t>All Disciplines</t>
  </si>
  <si>
    <t>CO/0003</t>
  </si>
  <si>
    <t>CO/0001</t>
  </si>
  <si>
    <t>CO/0002</t>
  </si>
  <si>
    <t>CO/0004</t>
  </si>
  <si>
    <t>Bachelor of Engineering Degree (Electrical, Electronics and Communication, Mechatronics, Software, Computer Systems, Communications)</t>
  </si>
  <si>
    <t>CO/0005</t>
  </si>
  <si>
    <t>CO/0006</t>
  </si>
  <si>
    <t>N/A permanent</t>
  </si>
  <si>
    <t>This waiver is to allow Train Order Working for the P2N Parkes SCT train order location
Renewal - Delay of the proposed CTC signalling works
Renewal - Delay in proposed CTC Signalling upgrade works
Renewal - Made permanent</t>
  </si>
  <si>
    <t>This waiver permits the retention of the existing 200m overlap between GJ149 and GJ150 signals at Goobang Junction rather than the 500m detailed in the standard.
Renewal - Delay of the proposed CTC signalling works
Renewal - Delay in proposed CTC Signalling upgrade works
Renewal - Made permamnent</t>
  </si>
  <si>
    <t>19/08/2019
1sr Renewal: 25/06/2020
2nd Renewal
31/08/2021
3rd Renewal 30/08/2022
4th Renewal 19/05/2026</t>
  </si>
  <si>
    <t>Dean Morley
Renewal - Craig Fei
Renewal - Steven Towns
Renewal - Joel Walsh</t>
  </si>
  <si>
    <t>12/07/2019
1st Renewal: 25/06/2020
2nd Renewal
31/08/2021
3rd Renewal 30/08/2022
4th Renewal 19/05/2026</t>
  </si>
  <si>
    <t>Albury to Ivanhoe &amp; Sydney
Kalgoorlie to Serviceton &amp; Parkes (KSP)</t>
  </si>
  <si>
    <t>Section 12
Section 11</t>
  </si>
  <si>
    <t>Graduate Diploma of Railway Signalling or equivalent
• Bachelor/Advanced/Diploma of Electrical Engineering or equivalent
• Bachelor/Advanced/Diploma of Electrical Systems Engineering or equivalent
• Advanced/Diploma of ESI Power Systems or equivalent
• Certificate IV in Electrical Rail Signalling or equivalent
• IRSE Designer Licence/ IRSE Design Verifier Licence</t>
  </si>
  <si>
    <t>CO/0007</t>
  </si>
  <si>
    <t>CO/0008</t>
  </si>
  <si>
    <t>Melbourne and Murray River</t>
  </si>
  <si>
    <t>This waiver permits to variation to Section 5.6</t>
  </si>
  <si>
    <t>Fawad Mohammadi / Laura Prentice - (WPA)</t>
  </si>
  <si>
    <t>Certificate IV in Electrical Rail Signalling or equivalent</t>
  </si>
  <si>
    <t>Stuart Graymore, Sigtech Solutions</t>
  </si>
  <si>
    <t>1. Bachelor of Engineering Degree (Electrical, Electronics and Communication, Mechatronics, Software, Computer Systems, Communications)
2. One from below:
• Graduate Diploma of Railway Signalling or equivalent
• Advanced/Diploma of Electrical Engineering or equivalent
• Advanced/Diploma of Electrical Systems Engineering or equivalent
• Advanced/Diploma of ESI Power Systems or equivalent</t>
  </si>
  <si>
    <t>CO/0009</t>
  </si>
  <si>
    <t>Engineering Bachelor Degree</t>
  </si>
  <si>
    <t>Mayank Jain, ARTC</t>
  </si>
  <si>
    <t>Manager Engineering Services</t>
  </si>
  <si>
    <t>CO/0010</t>
  </si>
  <si>
    <t>R3 Certificate IV in Electrical Rail Signalling or equivalent - Signal Electrician /Maintainer</t>
  </si>
  <si>
    <t>Principle Signalling Engineer</t>
  </si>
  <si>
    <t>CO/0011</t>
  </si>
  <si>
    <t>R4 Bachelor of Engineering Degree (Electrical, Electronics and Communication, Mechatronics, Software, Computer Systems, Communications)
R5 One from below:
•	Graduate Diploma of Railway Signalling or equivalent
•	Advanced/Diploma of Electrical Engineering or equivalent
•	Advanced/Diploma of Electrical Systems Engineering or equivalent
•	Advanced/Diploma of ESI Power Systems or equivalent</t>
  </si>
  <si>
    <t>Albury Yard, 646+078 km to 646+095 km</t>
  </si>
  <si>
    <t>5.2.4.1.4</t>
  </si>
  <si>
    <t>Albury Yard - Short straight element between horizontal reverse curves</t>
  </si>
  <si>
    <t>CO/0012</t>
  </si>
  <si>
    <t>Tertiary Qualification – Bachelor’s degree or equivalent
Record of Relevant Experience (RORE) – 7 years</t>
  </si>
  <si>
    <t>Chris Brown, IR</t>
  </si>
  <si>
    <t>CO/0013</t>
  </si>
  <si>
    <t>Electrical Licence</t>
  </si>
  <si>
    <t>CO/0014</t>
  </si>
  <si>
    <t>CO/0015</t>
  </si>
  <si>
    <t>One from below:
•	Graduate Diploma of Railway Signalling or equivalent
•	Bachelor/Advanced/Diploma of Electrical Engineering or equivalent
•	Bachelor/Advanced/Diploma of Electrical Systems Engineering or equivalent
•	Advanced/Diploma of ESI Power Systems or equivalent
•	Certificate IV in Electrical Rail Signalling or equivalent
•	IRSE Designer Licence/ IRSE Design Verifier Licence</t>
  </si>
  <si>
    <t>•	Bachelor of Engineering Degree (Electrical, Electronics and Communication, Mechatronics, Software, Computer Systems, Communications)</t>
  </si>
  <si>
    <t>Kevin Lean 20-00068186</t>
  </si>
  <si>
    <t>TC/0252</t>
  </si>
  <si>
    <t>CO/0016</t>
  </si>
  <si>
    <t>Record of Relevant Experience (RORE) – 7 Years</t>
  </si>
  <si>
    <t>David Cresswell 20-00193792</t>
  </si>
  <si>
    <t>Kurt Uerbergang, IR</t>
  </si>
  <si>
    <t>Area Director N2N</t>
  </si>
  <si>
    <t>TC/0253</t>
  </si>
  <si>
    <t>TC/0254</t>
  </si>
  <si>
    <t>SG/0284</t>
  </si>
  <si>
    <t>SG/0285</t>
  </si>
  <si>
    <t>Consecutive Engine Patrol in lieu of Track Patrol (Sydney to Goulburn)</t>
  </si>
  <si>
    <t>Consecutive Engine Patrol in lieu of Track Patrol (Heavy Haul and CNW)</t>
  </si>
  <si>
    <t>4.1.3</t>
  </si>
  <si>
    <t>Luke Urwin</t>
  </si>
  <si>
    <t>Examination</t>
  </si>
  <si>
    <t>Sydney to Goulburn</t>
  </si>
  <si>
    <t>Heavy Haul and CNW</t>
  </si>
  <si>
    <t>CO/0017</t>
  </si>
  <si>
    <t>One from below:
•	Graduate Diploma of Railway Signalling or equivalent
•	Bachelor/Advanced/Diploma of Electrical Engineering or equivalent
•	Bachelor/Advanced/Diploma of Electrical Systems Engineering or equivalent
•	Advanced/Diploma of ESI Power Systems or equivalent
•	Certificate IV in Electrical Rail Signalling or equivalent</t>
  </si>
  <si>
    <t>CO/0018</t>
  </si>
  <si>
    <t>CO/0019</t>
  </si>
  <si>
    <t>TC/0255</t>
  </si>
  <si>
    <t>Third Party Utility – Telstra under embankment track less than 2m below embankment toe</t>
  </si>
  <si>
    <t>10./07/2026</t>
  </si>
  <si>
    <t>SG/0286</t>
  </si>
  <si>
    <t>10051-12S Mainline - Dimaseer</t>
  </si>
  <si>
    <t>Tarcoola to Kalgoorlie Corridor, 504.500 - 1780.600</t>
  </si>
  <si>
    <t>ESC-21-02
ESP-25-01
EGP-04-01</t>
  </si>
  <si>
    <t>2.7
3.9 &amp; 4.7
2.2 &amp; 4.2</t>
  </si>
  <si>
    <t>TOW Layout Plans &amp; Minor Red-Pen Variations</t>
  </si>
  <si>
    <t>CO/0020</t>
  </si>
  <si>
    <t>R1 Electrical Licence</t>
  </si>
  <si>
    <t>ACTIVE WAIVERS</t>
  </si>
  <si>
    <t>Disciplines</t>
  </si>
  <si>
    <t xml:space="preserve">ACTIVE WAIVERS </t>
  </si>
  <si>
    <r>
      <t xml:space="preserve">Engineering Active Waivers Library
</t>
    </r>
    <r>
      <rPr>
        <sz val="10"/>
        <color indexed="9"/>
        <rFont val="Arial"/>
        <family val="2"/>
      </rPr>
      <t>(Internal only)</t>
    </r>
  </si>
  <si>
    <t>SG/0287</t>
  </si>
  <si>
    <t>CO/0021</t>
  </si>
  <si>
    <t>CO/0022</t>
  </si>
  <si>
    <t>Peter Haskard &amp; Agnes Walsh</t>
  </si>
  <si>
    <r>
      <rPr>
        <sz val="10"/>
        <color indexed="23"/>
        <rFont val="Arial"/>
        <family val="2"/>
      </rPr>
      <t xml:space="preserve">North / South
</t>
    </r>
    <r>
      <rPr>
        <sz val="10"/>
        <rFont val="Arial"/>
        <family val="2"/>
      </rPr>
      <t>Interstate Network</t>
    </r>
  </si>
  <si>
    <t>05/12/2024
Alteration 23/07/2026</t>
  </si>
  <si>
    <t>TC/0256</t>
  </si>
  <si>
    <t>TC/0257</t>
  </si>
  <si>
    <t>TC/0258</t>
  </si>
  <si>
    <t>Civil Design - Designer</t>
  </si>
  <si>
    <t>Kathryn Barwick, WSP Australia</t>
  </si>
  <si>
    <t>Principal Track &amp; Civil Engineer</t>
  </si>
  <si>
    <t>Mount Thorley Branch 237.315 km</t>
  </si>
  <si>
    <t>Glenridding - Installation of Overhead Mains - Departure to ARTC Standard EEG-00-01</t>
  </si>
  <si>
    <t>3.1.2</t>
  </si>
  <si>
    <t>0/08/2026</t>
  </si>
  <si>
    <t>Christopher Miller, Omada Rail/Egis Group</t>
  </si>
  <si>
    <t>UEERS0021 Assemble and wire electrical rail signalling equipment or equivalent
UEERS0024 Install and maintain rail track circuit leads and bonds or equivalent
UEERS0037 Test copper rail signalling cables or equivalent</t>
  </si>
  <si>
    <t>Chris Miller - Egis Group</t>
  </si>
  <si>
    <t>CO/0023</t>
  </si>
  <si>
    <t>CO/0024</t>
  </si>
  <si>
    <t>One from below:
•	Graduate Diploma of Railway Signalling or equivalent
•	Advanced/Diploma of Electrical Engineering or equivalent
•	Advanced/Diploma of Electrical Systems Engineering or equivalent
•	Advanced/Diploma of ESI Power Systems or equivalent</t>
  </si>
  <si>
    <t>Bachelor of Engineering Degree</t>
  </si>
  <si>
    <t>Bryce Smith, ARTC</t>
  </si>
  <si>
    <t>Senior Manager Technology Services and Operation</t>
  </si>
  <si>
    <t>CO/0025</t>
  </si>
  <si>
    <t>CO/0026</t>
  </si>
  <si>
    <t>John Budden - Sigtech Solutions</t>
  </si>
  <si>
    <t>Senior Manager Technology Services and Operations</t>
  </si>
  <si>
    <t>SG/0288</t>
  </si>
  <si>
    <t>SG/0289</t>
  </si>
  <si>
    <t>SG/0290</t>
  </si>
  <si>
    <t>SG/0291</t>
  </si>
  <si>
    <t>SG/0292</t>
  </si>
  <si>
    <t>SG/0293</t>
  </si>
  <si>
    <t>SG/0294</t>
  </si>
  <si>
    <t>SG/0295</t>
  </si>
  <si>
    <t>Platform Loop, Albury Yard
645+640km to 645+653km</t>
  </si>
  <si>
    <t>ETS-07-00
ETS-03-00</t>
  </si>
  <si>
    <t>7.2.6.2
3.2.6.3</t>
  </si>
  <si>
    <t>Clearances
Point &amp; Crossings</t>
  </si>
  <si>
    <t>Up and Down Main Lines, Junee to Illabo
Km: 469.084 to 484.564</t>
  </si>
  <si>
    <t>CO/0027</t>
  </si>
  <si>
    <t>CO/0028</t>
  </si>
  <si>
    <t>TC/0259</t>
  </si>
  <si>
    <t>Advanced/Diploma of Electrical Engineering or equivalent</t>
  </si>
  <si>
    <t>Nicholas Williams</t>
  </si>
  <si>
    <t>SG/0296</t>
  </si>
  <si>
    <t>Tarcoola to Ooldea
Km: 564 – 681km</t>
  </si>
  <si>
    <t>ETP-00-03</t>
  </si>
  <si>
    <t>7 years’ experience – Project Engineer Path 2</t>
  </si>
  <si>
    <t>TC/0260</t>
  </si>
  <si>
    <t>Victoria Southwest – Ararat Junction Km: 265.000</t>
  </si>
  <si>
    <t>ELD 440V AC requirement for Ararat Junction</t>
  </si>
  <si>
    <t>Junee to Illabo – Non-Compliant Insulated Joints at Signals</t>
  </si>
  <si>
    <t>Albury Yard - Reduced Derailed Passing Clearance at Catch Point 59B Clause or Section:7.2.6.2 and ETS-03-00, Clause or Section:3.2.6.3</t>
  </si>
  <si>
    <t>TC/0261</t>
  </si>
  <si>
    <r>
      <rPr>
        <i/>
        <sz val="10"/>
        <color indexed="23"/>
        <rFont val="Arial"/>
        <family val="2"/>
      </rPr>
      <t xml:space="preserve">North/South
</t>
    </r>
    <r>
      <rPr>
        <sz val="10"/>
        <rFont val="Arial"/>
        <family val="2"/>
      </rPr>
      <t>Interstate Network</t>
    </r>
  </si>
  <si>
    <r>
      <rPr>
        <i/>
        <sz val="10"/>
        <color indexed="23"/>
        <rFont val="Arial"/>
        <family val="2"/>
      </rPr>
      <t xml:space="preserve">Illabo, 466+127km - 468+880km
</t>
    </r>
    <r>
      <rPr>
        <sz val="10"/>
        <rFont val="Arial"/>
        <family val="2"/>
      </rPr>
      <t>Illabo – Junee (incl. Junee Yard)
Km: 466+127km - 485+300km</t>
    </r>
  </si>
  <si>
    <t>21/05/2025
Aleration 09/09/2026</t>
  </si>
  <si>
    <t>Junee to Illabo - Up and Down Main Lines Reduced Formation Width
Alteration: Reduced formation width within Junee Yard (CH. 485.105km – CH. 485.125km) included in the updated waiver</t>
  </si>
  <si>
    <t>CO/0029</t>
  </si>
  <si>
    <t>CO/0030</t>
  </si>
  <si>
    <t>N40 Ulan Single Line
Km: 435.230 &amp; 435.380</t>
  </si>
  <si>
    <t>3.1.5</t>
  </si>
  <si>
    <t>This waiver permits variation to Clause 3.1.5 v1.0</t>
  </si>
  <si>
    <t>Michael Taylor</t>
  </si>
  <si>
    <t>MARS1 WF2A Freight Package
Km:CH10850 to CH10925</t>
  </si>
  <si>
    <t>ETD-10-02</t>
  </si>
  <si>
    <t>10.1.3</t>
  </si>
  <si>
    <t>The waiver permits for variation to Clause 10.1.3</t>
  </si>
  <si>
    <t>Brandon Spezzano - WSP</t>
  </si>
  <si>
    <t>CO/0031</t>
  </si>
  <si>
    <t>Mark Robisnon</t>
  </si>
  <si>
    <t>Ali Ghiasi, ARTC</t>
  </si>
  <si>
    <t>Principal Track Engineer</t>
  </si>
  <si>
    <t>Tertiary Qualification - Engineering Bachelor Degree (Design)</t>
  </si>
  <si>
    <t xml:space="preserve">Tertiary Qualification - Engineering Bachelor Degree (Signalling) </t>
  </si>
  <si>
    <t>Jarred Neave</t>
  </si>
  <si>
    <t>Abhishek Kumar Mishra</t>
  </si>
  <si>
    <t>Selva Nithianandan, ARTC</t>
  </si>
  <si>
    <t>Ultrasonic inspection latitude extension Tarcoola to Ooldea
Closeout Statement - Testing completed</t>
  </si>
  <si>
    <t>25/08/2026
Closeout 24/09/2026</t>
  </si>
  <si>
    <t>SG/0297</t>
  </si>
  <si>
    <t>Main and Loop Lines, Henty 580.228km</t>
  </si>
  <si>
    <t>Henty - 09.28 / 09.26 Signals within 100m of level crossing</t>
  </si>
  <si>
    <t>Simon Flint, EGIS</t>
  </si>
  <si>
    <t>01/07/2026
renewal 01/10/2026</t>
  </si>
  <si>
    <t>Harefield Yard  Main South 497+370 km to 498+482 km</t>
  </si>
  <si>
    <t>Harefield Yard - Reduced Clearance at Catch Points 2B, 51B and 55A</t>
  </si>
  <si>
    <t>7.2.6.2</t>
  </si>
  <si>
    <t>SG/0298</t>
  </si>
  <si>
    <t>Uranquinty / Main South Line
Km:535.494</t>
  </si>
  <si>
    <t>ESS-03-02</t>
  </si>
  <si>
    <t>3.2.2.1</t>
  </si>
  <si>
    <t>CO/0032</t>
  </si>
  <si>
    <t>•	TLIB3087 Examine timber structures
•	TLIB3088 Examine steel structures
•	TLIB3098 Examine concrete/masonry structures</t>
  </si>
  <si>
    <t>A/Manager Engineering Services</t>
  </si>
  <si>
    <t>SG/0299</t>
  </si>
  <si>
    <t>SG/0300</t>
  </si>
  <si>
    <t>South Loop &amp; Main South Line / Bomen 513+503km to 513+515km &amp; 514+510km to 514+523km</t>
  </si>
  <si>
    <t>ETS-07-00 &amp; ETS-03-00</t>
  </si>
  <si>
    <t>Bomen Yard - Reduced Clearance at Catch Points 55A and 59</t>
  </si>
  <si>
    <t xml:space="preserve">Signalling Huts (Noted in waiver)
</t>
  </si>
  <si>
    <t xml:space="preserve">
Darren Case</t>
  </si>
  <si>
    <t>07/10/2022
Alteration: 02/04/2024
Aleration: 22/10/2026</t>
  </si>
  <si>
    <t>07/10/22 This waiver allows for the nominated signalling location buildings as listed in the waiver to only have a single large room to house all signalling and power supply equipment with no separate power room. 
The ECO and 240VAC/120VAC transformer shall be located within the signalling equipment room – along with any 120VAC/415VAC step up transformers that may be required for submain applications.
02/04/2024 Reason for alteration: Extention of time
22/10/2026 Reason for alteration: Alteration to convert the waiver to permanent status following completion of corrective works.
Collaborative working between Inland Rail and ARTC has relocated items and installed physical
barriers between touch points. Waiver remains required because the standard has not been
updated and multiple voltages remain within the same room.</t>
  </si>
  <si>
    <t>CO/0033</t>
  </si>
  <si>
    <t>CO/0034</t>
  </si>
  <si>
    <t xml:space="preserve">
•	Graduate Diploma of Railway Signalling or equivalent
•	Bachelor/Advanced/Diploma of Electrical Engineering or equivalent
•	Bachelor/Advanced/Diploma of Electrical Systems Engineering or equivalent
•	Advanced/Diploma of ESI Power Systems or equivalent
•	Certificate IV in Electrical Rail Signalling or equivalent
•           IRSE Designer Licence/ IRSE Design Verifier Licence</t>
  </si>
  <si>
    <t>Inderjit Lail, ISLink Pty Ltd</t>
  </si>
  <si>
    <t>Platform Road Albury Station
Km: 645.656</t>
  </si>
  <si>
    <t>ESS-06-02</t>
  </si>
  <si>
    <t>2.6.3.</t>
  </si>
  <si>
    <t>The waiver permits to variation to Section 3.2.2.1</t>
  </si>
  <si>
    <t>The waiver permits to variation to Sectin 2.6.3.</t>
  </si>
  <si>
    <t>Broolkyn to Newport (Melb) - BK4 – 16.242 → NPT701 12.800
Km: 12.800 → 16.250</t>
  </si>
  <si>
    <t>ESD-05-01
ESD-05-01</t>
  </si>
  <si>
    <t>2.3.2
2.3.7</t>
  </si>
  <si>
    <t>The waiver permits variation to Section 2.3.2 and 2.3.7</t>
  </si>
  <si>
    <t>Chris Hogan, Quantum Rail</t>
  </si>
  <si>
    <t>CO/0035</t>
  </si>
  <si>
    <t>TC/0262</t>
  </si>
  <si>
    <r>
      <rPr>
        <i/>
        <sz val="10"/>
        <color theme="0" tint="-0.499984740745262"/>
        <rFont val="Arial"/>
        <family val="2"/>
      </rPr>
      <t xml:space="preserve">North/South
</t>
    </r>
    <r>
      <rPr>
        <sz val="10"/>
        <rFont val="Arial"/>
        <family val="2"/>
      </rPr>
      <t>Interstate Network</t>
    </r>
  </si>
  <si>
    <r>
      <rPr>
        <i/>
        <sz val="10"/>
        <color theme="0" tint="-0.499984740745262"/>
        <rFont val="Arial"/>
        <family val="2"/>
      </rPr>
      <t xml:space="preserve">Junee - Illabo
</t>
    </r>
    <r>
      <rPr>
        <sz val="10"/>
        <rFont val="Arial"/>
        <family val="2"/>
      </rPr>
      <t>All Lines / Illabo to Yerong Creek</t>
    </r>
  </si>
  <si>
    <t>Junee - Illabo Signalling Trackside Equipment Offset Waiver
Alteration: All Lines / Illabo to Yerong Creek Km: 469.084 - 565.234 (28.08.2026)
Alteration: Addition of BN16, BN18 and BN25 Signals within Bomen Yard</t>
  </si>
  <si>
    <r>
      <rPr>
        <i/>
        <sz val="10"/>
        <color theme="0" tint="-0.499984740745262"/>
        <rFont val="Arial"/>
        <family val="2"/>
      </rPr>
      <t xml:space="preserve">Soodabeh Ghahremani, IRPL
</t>
    </r>
    <r>
      <rPr>
        <sz val="10"/>
        <rFont val="Arial"/>
        <family val="2"/>
      </rPr>
      <t>Simon Flint, EGIS</t>
    </r>
  </si>
  <si>
    <t>01/09/2025
Alteration: 05/11/2026</t>
  </si>
  <si>
    <t>Liam Coleman</t>
  </si>
  <si>
    <t>Muthukumaran Mariyappan</t>
  </si>
  <si>
    <t xml:space="preserve">John Love </t>
  </si>
  <si>
    <t xml:space="preserve">John Bainbridge </t>
  </si>
  <si>
    <t>Steven Power</t>
  </si>
  <si>
    <t xml:space="preserve">Agnes Walsh </t>
  </si>
  <si>
    <t>John Bainbridge</t>
  </si>
  <si>
    <t xml:space="preserve">Ben Naylor </t>
  </si>
  <si>
    <t xml:space="preserve">David Child </t>
  </si>
  <si>
    <t xml:space="preserve">Peter Priem </t>
  </si>
  <si>
    <t xml:space="preserve">Steven Parkinson </t>
  </si>
  <si>
    <t xml:space="preserve"> Christopher Duncan</t>
  </si>
  <si>
    <t>Mick Stoneham</t>
  </si>
  <si>
    <t>Rahim Savari</t>
  </si>
  <si>
    <t xml:space="preserve">Paul Morgan </t>
  </si>
  <si>
    <t xml:space="preserve">Stuart Lodge </t>
  </si>
  <si>
    <t xml:space="preserve">Nathan Rice </t>
  </si>
  <si>
    <t xml:space="preserve">Magnus Vandapeer </t>
  </si>
  <si>
    <t xml:space="preserve">Matthew Taylor </t>
  </si>
  <si>
    <t xml:space="preserve">Willem (Simon) Woldhuis </t>
  </si>
  <si>
    <t xml:space="preserve">Francis Rault </t>
  </si>
  <si>
    <t xml:space="preserve">Paul Dunning  </t>
  </si>
  <si>
    <t xml:space="preserve">Todd Denholm </t>
  </si>
  <si>
    <t xml:space="preserve">Thiran Nalawattage </t>
  </si>
  <si>
    <t>Interstate Network / MARS1</t>
  </si>
  <si>
    <t>Passive Crossing PC1a    Km CH8,710
Passive Crossing PC2a (no welds covered)   Km CH9,390
Passive Crossing PC3    Km CH9,900
Passive Crossing PC4   Km CH10,070
Passive Crossing PC8   Km CH10,890
Passive Crossing PC11   Km CH11,000</t>
  </si>
  <si>
    <t>ETS-12-00</t>
  </si>
  <si>
    <t>12.3.1</t>
  </si>
  <si>
    <t>This waiver permits variation to Clause 12.3.1</t>
  </si>
  <si>
    <t>Matthew Felton,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</si>
</sst>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0" x14ac:knownFonts="1">
    <font>
      <sz val="10"/>
      <name val="Arial"/>
    </font>
    <font>
      <u/>
      <sz val="10"/>
      <color indexed="12"/>
      <name val="Arial"/>
      <family val="2"/>
    </font>
    <font>
      <sz val="8"/>
      <name val="Arial"/>
      <family val="2"/>
    </font>
    <font>
      <sz val="12"/>
      <name val="Arial"/>
      <family val="2"/>
    </font>
    <font>
      <b/>
      <sz val="8"/>
      <color indexed="81"/>
      <name val="Tahoma"/>
      <family val="2"/>
    </font>
    <font>
      <b/>
      <i/>
      <u/>
      <sz val="14"/>
      <name val="Arial"/>
      <family val="2"/>
    </font>
    <font>
      <sz val="8"/>
      <color indexed="81"/>
      <name val="Tahoma"/>
      <family val="2"/>
    </font>
    <font>
      <i/>
      <sz val="8"/>
      <color indexed="81"/>
      <name val="Tahoma"/>
      <family val="2"/>
    </font>
    <font>
      <sz val="10"/>
      <color indexed="8"/>
      <name val="Verdana"/>
      <family val="2"/>
    </font>
    <font>
      <sz val="10"/>
      <name val="Arial"/>
      <family val="2"/>
    </font>
    <font>
      <sz val="9"/>
      <color indexed="81"/>
      <name val="Tahoma"/>
      <family val="2"/>
    </font>
    <font>
      <b/>
      <sz val="9"/>
      <color indexed="81"/>
      <name val="Tahoma"/>
      <family val="2"/>
    </font>
    <font>
      <sz val="10"/>
      <name val="Verdana"/>
      <family val="2"/>
    </font>
    <font>
      <u/>
      <sz val="10"/>
      <color indexed="8"/>
      <name val="Verdana"/>
      <family val="2"/>
    </font>
    <font>
      <i/>
      <sz val="10"/>
      <color indexed="9"/>
      <name val="Verdana"/>
      <family val="2"/>
    </font>
    <font>
      <i/>
      <sz val="9"/>
      <color indexed="81"/>
      <name val="Tahoma"/>
      <family val="2"/>
    </font>
    <font>
      <sz val="10"/>
      <color indexed="9"/>
      <name val="Arial"/>
      <family val="2"/>
    </font>
    <font>
      <sz val="26"/>
      <color indexed="9"/>
      <name val="Arial"/>
      <family val="2"/>
    </font>
    <font>
      <b/>
      <u/>
      <sz val="10"/>
      <name val="Arial"/>
      <family val="2"/>
    </font>
    <font>
      <b/>
      <i/>
      <sz val="10"/>
      <name val="Arial"/>
      <family val="2"/>
    </font>
    <font>
      <b/>
      <sz val="10"/>
      <name val="Arial"/>
      <family val="2"/>
    </font>
    <font>
      <sz val="10"/>
      <color indexed="8"/>
      <name val="Arial"/>
      <family val="2"/>
    </font>
    <font>
      <u/>
      <sz val="10"/>
      <name val="Arial"/>
      <family val="2"/>
    </font>
    <font>
      <u/>
      <sz val="10"/>
      <color indexed="9"/>
      <name val="Arial"/>
      <family val="2"/>
    </font>
    <font>
      <sz val="10"/>
      <color indexed="23"/>
      <name val="Arial"/>
      <family val="2"/>
    </font>
    <font>
      <i/>
      <sz val="10"/>
      <color indexed="9"/>
      <name val="Arial"/>
      <family val="2"/>
    </font>
    <font>
      <strike/>
      <sz val="10"/>
      <color indexed="9"/>
      <name val="Arial"/>
      <family val="2"/>
    </font>
    <font>
      <b/>
      <sz val="10"/>
      <color indexed="9"/>
      <name val="Arial"/>
      <family val="2"/>
    </font>
    <font>
      <vertAlign val="superscript"/>
      <sz val="10"/>
      <color indexed="9"/>
      <name val="Arial"/>
      <family val="2"/>
    </font>
    <font>
      <sz val="10"/>
      <color indexed="9"/>
      <name val="Verdana"/>
      <family val="2"/>
    </font>
    <font>
      <u/>
      <sz val="10"/>
      <color indexed="9"/>
      <name val="Verdana"/>
      <family val="2"/>
    </font>
    <font>
      <sz val="8"/>
      <name val="Arial"/>
    </font>
    <font>
      <b/>
      <sz val="10"/>
      <color indexed="12"/>
      <name val="Arial"/>
      <family val="2"/>
    </font>
    <font>
      <i/>
      <sz val="10"/>
      <color indexed="23"/>
      <name val="Arial"/>
      <family val="2"/>
    </font>
    <font>
      <sz val="11"/>
      <color theme="1"/>
      <name val="Calibri"/>
      <family val="2"/>
      <scheme val="minor"/>
    </font>
    <font>
      <sz val="11"/>
      <color theme="0"/>
      <name val="Calibri"/>
      <family val="2"/>
      <scheme val="minor"/>
    </font>
    <font>
      <sz val="11"/>
      <color rgb="FF9C0006"/>
      <name val="Calibri"/>
      <family val="2"/>
      <scheme val="minor"/>
    </font>
    <font>
      <sz val="10"/>
      <color theme="0"/>
      <name val="Verdana"/>
      <family val="2"/>
    </font>
    <font>
      <u/>
      <sz val="10"/>
      <color theme="0"/>
      <name val="Verdana"/>
      <family val="2"/>
    </font>
    <font>
      <sz val="10"/>
      <color theme="0"/>
      <name val="Arial"/>
      <family val="2"/>
    </font>
    <font>
      <sz val="10"/>
      <color theme="0" tint="-0.499984740745262"/>
      <name val="Arial"/>
      <family val="2"/>
    </font>
    <font>
      <b/>
      <i/>
      <u/>
      <sz val="14"/>
      <color theme="0" tint="-0.499984740745262"/>
      <name val="Arial"/>
      <family val="2"/>
    </font>
    <font>
      <b/>
      <sz val="10"/>
      <color theme="0" tint="-0.499984740745262"/>
      <name val="Arial"/>
      <family val="2"/>
    </font>
    <font>
      <b/>
      <i/>
      <sz val="10"/>
      <color theme="0" tint="-0.499984740745262"/>
      <name val="Arial"/>
      <family val="2"/>
    </font>
    <font>
      <u/>
      <sz val="10"/>
      <color theme="0"/>
      <name val="Arial"/>
      <family val="2"/>
    </font>
    <font>
      <b/>
      <sz val="10"/>
      <color theme="0"/>
      <name val="Arial"/>
      <family val="2"/>
    </font>
    <font>
      <u/>
      <sz val="10"/>
      <color theme="0" tint="-0.499984740745262"/>
      <name val="Arial"/>
      <family val="2"/>
    </font>
    <font>
      <b/>
      <sz val="11"/>
      <color theme="0"/>
      <name val="Arial"/>
      <family val="2"/>
    </font>
    <font>
      <b/>
      <sz val="10"/>
      <color rgb="FF304A5E"/>
      <name val="Arial"/>
      <family val="2"/>
    </font>
    <font>
      <b/>
      <u/>
      <sz val="10"/>
      <color theme="0"/>
      <name val="Arial"/>
      <family val="2"/>
    </font>
    <font>
      <sz val="10"/>
      <color theme="0" tint="-4.9989318521683403E-2"/>
      <name val="Arial"/>
      <family val="2"/>
    </font>
    <font>
      <sz val="8"/>
      <color theme="0"/>
      <name val="Arial"/>
      <family val="2"/>
    </font>
    <font>
      <sz val="11"/>
      <color theme="0"/>
      <name val="Arial"/>
      <family val="2"/>
    </font>
    <font>
      <i/>
      <sz val="10"/>
      <color theme="0" tint="-0.499984740745262"/>
      <name val="Arial"/>
      <family val="2"/>
    </font>
    <font>
      <sz val="10"/>
      <color theme="1"/>
      <name val="Arial"/>
      <family val="2"/>
    </font>
    <font>
      <i/>
      <sz val="10"/>
      <color theme="0"/>
      <name val="Arial"/>
      <family val="2"/>
    </font>
    <font>
      <u/>
      <sz val="10"/>
      <color theme="0" tint="-0.499984740745262"/>
      <name val="Verdana"/>
      <family val="2"/>
    </font>
    <font>
      <sz val="9"/>
      <color rgb="FF262626"/>
      <name val="Arial"/>
      <family val="2"/>
    </font>
    <font>
      <sz val="26"/>
      <color theme="0"/>
      <name val="Arial"/>
      <family val="2"/>
    </font>
    <font>
      <sz val="10"/>
      <color theme="3" tint="0.39997558519241921"/>
      <name val="Arial"/>
      <family val="2"/>
    </font>
  </fonts>
  <fills count="15">
    <fill>
      <patternFill patternType="none"/>
    </fill>
    <fill>
      <patternFill patternType="gray125"/>
    </fill>
    <fill>
      <patternFill patternType="solid">
        <fgColor indexed="22"/>
        <bgColor indexed="64"/>
      </patternFill>
    </fill>
    <fill>
      <patternFill patternType="solid">
        <fgColor rgb="FFFFC7CE"/>
      </patternFill>
    </fill>
    <fill>
      <patternFill patternType="solid">
        <fgColor theme="0" tint="-0.249977111117893"/>
        <bgColor indexed="64"/>
      </patternFill>
    </fill>
    <fill>
      <patternFill patternType="solid">
        <fgColor theme="1"/>
        <bgColor indexed="64"/>
      </patternFill>
    </fill>
    <fill>
      <patternFill patternType="solid">
        <fgColor theme="1"/>
        <bgColor rgb="FF000000"/>
      </patternFill>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0" tint="-0.24994659260841701"/>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36" fillId="3" borderId="0" applyNumberFormat="0" applyBorder="0" applyAlignment="0" applyProtection="0"/>
    <xf numFmtId="0" fontId="1" fillId="0" borderId="0" applyNumberFormat="0" applyFill="0" applyBorder="0" applyAlignment="0" applyProtection="0">
      <alignment vertical="top"/>
      <protection locked="0"/>
    </xf>
    <xf numFmtId="0" fontId="9" fillId="0" borderId="0"/>
    <xf numFmtId="0" fontId="34" fillId="0" borderId="0"/>
  </cellStyleXfs>
  <cellXfs count="319">
    <xf numFmtId="0" fontId="0" fillId="0" borderId="0" xfId="0"/>
    <xf numFmtId="0" fontId="3" fillId="0" borderId="0" xfId="0" applyFont="1"/>
    <xf numFmtId="0" fontId="3" fillId="0" borderId="0" xfId="0" applyFont="1" applyAlignment="1">
      <alignment horizontal="center"/>
    </xf>
    <xf numFmtId="0" fontId="5" fillId="0" borderId="0" xfId="0" applyFont="1"/>
    <xf numFmtId="0" fontId="0" fillId="2" borderId="0" xfId="0" applyFill="1"/>
    <xf numFmtId="0" fontId="12" fillId="0" borderId="0" xfId="0" applyFont="1"/>
    <xf numFmtId="0" fontId="12" fillId="0" borderId="0" xfId="0" applyFont="1" applyAlignment="1">
      <alignment vertical="center" wrapText="1"/>
    </xf>
    <xf numFmtId="0" fontId="12" fillId="0" borderId="0" xfId="0" applyFont="1" applyAlignment="1">
      <alignment vertical="center"/>
    </xf>
    <xf numFmtId="0" fontId="12" fillId="0" borderId="0" xfId="0" applyFont="1" applyAlignment="1">
      <alignment horizontal="center"/>
    </xf>
    <xf numFmtId="0" fontId="12" fillId="0" borderId="0" xfId="0" applyFont="1" applyAlignment="1">
      <alignment horizontal="center" vertical="center"/>
    </xf>
    <xf numFmtId="0" fontId="37" fillId="4" borderId="1" xfId="0" applyFont="1" applyFill="1" applyBorder="1" applyAlignment="1">
      <alignment horizontal="center" vertical="center" wrapText="1"/>
    </xf>
    <xf numFmtId="0" fontId="37" fillId="4" borderId="1" xfId="0" applyFont="1" applyFill="1" applyBorder="1" applyAlignment="1">
      <alignment vertical="center" wrapText="1"/>
    </xf>
    <xf numFmtId="0" fontId="37" fillId="4" borderId="1" xfId="0" applyFont="1" applyFill="1" applyBorder="1" applyAlignment="1">
      <alignment horizontal="left" vertical="center" wrapText="1"/>
    </xf>
    <xf numFmtId="14" fontId="37" fillId="4" borderId="1" xfId="0" applyNumberFormat="1" applyFont="1" applyFill="1" applyBorder="1" applyAlignment="1">
      <alignment horizontal="center" vertical="center" wrapText="1"/>
    </xf>
    <xf numFmtId="14" fontId="37" fillId="4" borderId="1" xfId="0" applyNumberFormat="1" applyFont="1" applyFill="1" applyBorder="1" applyAlignment="1">
      <alignment vertical="center" wrapText="1"/>
    </xf>
    <xf numFmtId="14" fontId="37" fillId="4" borderId="1" xfId="0" applyNumberFormat="1" applyFont="1" applyFill="1" applyBorder="1" applyAlignment="1">
      <alignment horizontal="left" vertical="center" wrapText="1"/>
    </xf>
    <xf numFmtId="0" fontId="0" fillId="0" borderId="0" xfId="0" applyAlignment="1">
      <alignment horizontal="center" vertical="center"/>
    </xf>
    <xf numFmtId="0" fontId="12" fillId="0" borderId="0" xfId="0" applyFont="1" applyAlignment="1">
      <alignment horizontal="center" vertical="center" wrapText="1"/>
    </xf>
    <xf numFmtId="0" fontId="37" fillId="4" borderId="2" xfId="0" applyFont="1" applyFill="1" applyBorder="1" applyAlignment="1">
      <alignment horizontal="center" vertical="center" wrapText="1"/>
    </xf>
    <xf numFmtId="0" fontId="37" fillId="4" borderId="3" xfId="0" applyFont="1" applyFill="1" applyBorder="1" applyAlignment="1">
      <alignment horizontal="center" vertical="center" wrapText="1"/>
    </xf>
    <xf numFmtId="14" fontId="37" fillId="4" borderId="3" xfId="0" applyNumberFormat="1" applyFont="1" applyFill="1" applyBorder="1" applyAlignment="1">
      <alignment horizontal="center" vertical="center" wrapText="1"/>
    </xf>
    <xf numFmtId="0" fontId="37" fillId="4" borderId="3" xfId="0" applyFont="1" applyFill="1" applyBorder="1" applyAlignment="1">
      <alignment horizontal="left" vertical="center" wrapText="1"/>
    </xf>
    <xf numFmtId="0" fontId="38" fillId="4" borderId="1" xfId="2" applyFont="1" applyFill="1" applyBorder="1" applyAlignment="1" applyProtection="1">
      <alignment horizontal="center" vertical="center"/>
    </xf>
    <xf numFmtId="0" fontId="39" fillId="4" borderId="1" xfId="0" applyFont="1" applyFill="1" applyBorder="1"/>
    <xf numFmtId="49" fontId="37" fillId="4" borderId="1" xfId="0" applyNumberFormat="1" applyFont="1" applyFill="1" applyBorder="1" applyAlignment="1">
      <alignment horizontal="center" vertical="center" wrapText="1"/>
    </xf>
    <xf numFmtId="0" fontId="40" fillId="0" borderId="0" xfId="0" applyFont="1"/>
    <xf numFmtId="0" fontId="41" fillId="0" borderId="0" xfId="0" applyFont="1"/>
    <xf numFmtId="0" fontId="42" fillId="0" borderId="0" xfId="0" applyFont="1"/>
    <xf numFmtId="0" fontId="43" fillId="0" borderId="0" xfId="0" applyFont="1"/>
    <xf numFmtId="0" fontId="9" fillId="0" borderId="0" xfId="0" applyFont="1"/>
    <xf numFmtId="0" fontId="37" fillId="4" borderId="1" xfId="0" quotePrefix="1" applyFont="1" applyFill="1" applyBorder="1" applyAlignment="1">
      <alignment vertical="center" wrapText="1"/>
    </xf>
    <xf numFmtId="49" fontId="35" fillId="4" borderId="1" xfId="1" applyNumberFormat="1" applyFont="1" applyFill="1" applyBorder="1" applyAlignment="1">
      <alignment horizontal="center" vertical="center" wrapText="1"/>
    </xf>
    <xf numFmtId="0" fontId="35" fillId="4" borderId="1" xfId="1" applyFont="1" applyFill="1" applyBorder="1" applyAlignment="1">
      <alignment horizontal="center" vertical="center" wrapText="1"/>
    </xf>
    <xf numFmtId="14" fontId="35" fillId="4" borderId="1" xfId="1" applyNumberFormat="1" applyFont="1" applyFill="1" applyBorder="1" applyAlignment="1">
      <alignment horizontal="center" vertical="center" wrapText="1"/>
    </xf>
    <xf numFmtId="0" fontId="35" fillId="4" borderId="1" xfId="1" applyFont="1" applyFill="1" applyBorder="1" applyAlignment="1">
      <alignment horizontal="left" vertical="center" wrapText="1"/>
    </xf>
    <xf numFmtId="0" fontId="35" fillId="4" borderId="1" xfId="1" applyFont="1" applyFill="1" applyBorder="1" applyAlignment="1">
      <alignment vertical="center" wrapText="1"/>
    </xf>
    <xf numFmtId="0" fontId="37" fillId="4" borderId="0" xfId="0" applyFont="1" applyFill="1" applyAlignment="1">
      <alignment vertical="center"/>
    </xf>
    <xf numFmtId="0" fontId="35" fillId="4" borderId="1" xfId="1" applyFont="1" applyFill="1" applyBorder="1" applyAlignment="1">
      <alignment horizontal="left" wrapText="1"/>
    </xf>
    <xf numFmtId="14" fontId="37" fillId="4" borderId="1" xfId="1" applyNumberFormat="1" applyFont="1" applyFill="1" applyBorder="1" applyAlignment="1">
      <alignment horizontal="center" vertical="center" wrapText="1"/>
    </xf>
    <xf numFmtId="14" fontId="37" fillId="4" borderId="1" xfId="1" applyNumberFormat="1" applyFont="1" applyFill="1" applyBorder="1" applyAlignment="1">
      <alignment horizontal="left" vertical="center" wrapText="1"/>
    </xf>
    <xf numFmtId="0" fontId="35" fillId="4" borderId="1" xfId="1" quotePrefix="1" applyNumberFormat="1" applyFont="1" applyFill="1" applyBorder="1" applyAlignment="1">
      <alignment vertical="center" wrapText="1"/>
    </xf>
    <xf numFmtId="0" fontId="44" fillId="4" borderId="1" xfId="2" applyFont="1" applyFill="1" applyBorder="1" applyAlignment="1" applyProtection="1">
      <alignment horizontal="center" vertical="center"/>
    </xf>
    <xf numFmtId="0" fontId="9" fillId="0" borderId="4" xfId="0" applyFont="1" applyBorder="1"/>
    <xf numFmtId="0" fontId="9" fillId="0" borderId="5" xfId="0" applyFont="1" applyBorder="1"/>
    <xf numFmtId="0" fontId="9" fillId="0" borderId="0" xfId="0" applyFont="1" applyAlignment="1">
      <alignment horizontal="center"/>
    </xf>
    <xf numFmtId="0" fontId="18" fillId="0" borderId="0" xfId="0" applyFont="1"/>
    <xf numFmtId="0" fontId="9" fillId="0" borderId="0" xfId="0" applyFont="1" applyAlignment="1">
      <alignment horizontal="left"/>
    </xf>
    <xf numFmtId="0" fontId="19" fillId="0" borderId="0" xfId="0" applyFont="1" applyAlignment="1">
      <alignment horizontal="right"/>
    </xf>
    <xf numFmtId="0" fontId="20" fillId="0" borderId="0" xfId="0" applyFont="1" applyAlignment="1">
      <alignment horizontal="center"/>
    </xf>
    <xf numFmtId="0" fontId="19" fillId="0" borderId="0" xfId="0" applyFont="1" applyAlignment="1">
      <alignment horizontal="center"/>
    </xf>
    <xf numFmtId="14" fontId="18" fillId="0" borderId="0" xfId="0" applyNumberFormat="1" applyFont="1"/>
    <xf numFmtId="0" fontId="18" fillId="0" borderId="0" xfId="0" applyFont="1" applyAlignment="1">
      <alignment horizontal="left"/>
    </xf>
    <xf numFmtId="0" fontId="20" fillId="0" borderId="0" xfId="0" applyFont="1"/>
    <xf numFmtId="0" fontId="9" fillId="0" borderId="6" xfId="0" applyFont="1" applyBorder="1"/>
    <xf numFmtId="0" fontId="9" fillId="0" borderId="7" xfId="0" applyFont="1" applyBorder="1"/>
    <xf numFmtId="0" fontId="9" fillId="0" borderId="7" xfId="0" applyFont="1" applyBorder="1" applyAlignment="1">
      <alignment horizontal="center"/>
    </xf>
    <xf numFmtId="0" fontId="9" fillId="0" borderId="8" xfId="0" applyFont="1" applyBorder="1"/>
    <xf numFmtId="0" fontId="45" fillId="5" borderId="9" xfId="0" applyFont="1" applyFill="1" applyBorder="1"/>
    <xf numFmtId="0" fontId="45" fillId="5" borderId="10" xfId="0" applyFont="1" applyFill="1" applyBorder="1" applyAlignment="1">
      <alignment horizontal="center"/>
    </xf>
    <xf numFmtId="0" fontId="9"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9" fillId="0" borderId="1" xfId="0" applyFont="1" applyBorder="1" applyAlignment="1">
      <alignment vertical="center" wrapText="1"/>
    </xf>
    <xf numFmtId="0" fontId="21" fillId="0" borderId="1" xfId="0" applyFont="1" applyBorder="1" applyAlignment="1">
      <alignment horizontal="left" vertical="center" wrapText="1"/>
    </xf>
    <xf numFmtId="14" fontId="9" fillId="0" borderId="1" xfId="0" applyNumberFormat="1" applyFont="1" applyBorder="1" applyAlignment="1">
      <alignment horizontal="center" vertical="center" wrapText="1"/>
    </xf>
    <xf numFmtId="0" fontId="45" fillId="5" borderId="11" xfId="0" applyFont="1" applyFill="1" applyBorder="1" applyAlignment="1">
      <alignment horizontal="center" vertical="center" wrapText="1"/>
    </xf>
    <xf numFmtId="0" fontId="46" fillId="0" borderId="1" xfId="2" applyFont="1" applyBorder="1" applyAlignment="1" applyProtection="1">
      <alignment horizontal="center" vertical="center"/>
    </xf>
    <xf numFmtId="0" fontId="47" fillId="6" borderId="0" xfId="0" applyFont="1" applyFill="1" applyAlignment="1">
      <alignment horizontal="left" vertical="center" wrapText="1"/>
    </xf>
    <xf numFmtId="0" fontId="45" fillId="6" borderId="0" xfId="0" applyFont="1" applyFill="1" applyAlignment="1">
      <alignment horizontal="left" vertical="center" wrapText="1"/>
    </xf>
    <xf numFmtId="0" fontId="39" fillId="6" borderId="0" xfId="0" applyFont="1" applyFill="1" applyAlignment="1">
      <alignment horizontal="left" vertical="center" wrapText="1"/>
    </xf>
    <xf numFmtId="0" fontId="39" fillId="7" borderId="12" xfId="0" applyFont="1" applyFill="1" applyBorder="1" applyAlignment="1">
      <alignment horizontal="center" vertical="center"/>
    </xf>
    <xf numFmtId="0" fontId="9" fillId="0" borderId="1" xfId="0" applyFont="1" applyBorder="1" applyAlignment="1">
      <alignment horizontal="center" vertical="center"/>
    </xf>
    <xf numFmtId="0" fontId="45" fillId="5" borderId="1" xfId="0" applyFont="1" applyFill="1" applyBorder="1" applyAlignment="1">
      <alignment horizontal="center" vertical="center" wrapText="1"/>
    </xf>
    <xf numFmtId="0" fontId="9" fillId="0" borderId="0" xfId="0" applyFont="1" applyAlignment="1">
      <alignment vertical="center"/>
    </xf>
    <xf numFmtId="0" fontId="9" fillId="0" borderId="0" xfId="0" applyFont="1" applyAlignment="1">
      <alignment horizontal="center" vertical="center" wrapText="1"/>
    </xf>
    <xf numFmtId="0" fontId="9" fillId="8" borderId="0" xfId="0" applyFont="1" applyFill="1" applyAlignment="1">
      <alignment vertical="center"/>
    </xf>
    <xf numFmtId="0" fontId="9" fillId="0" borderId="0" xfId="0" applyFont="1" applyAlignment="1">
      <alignment horizontal="center" vertical="center"/>
    </xf>
    <xf numFmtId="0" fontId="9" fillId="0" borderId="0" xfId="0" applyFont="1" applyAlignment="1">
      <alignment vertical="center" wrapText="1"/>
    </xf>
    <xf numFmtId="0" fontId="1" fillId="0" borderId="0" xfId="2" applyFill="1" applyBorder="1" applyAlignment="1" applyProtection="1">
      <alignment horizontal="center" vertical="center"/>
    </xf>
    <xf numFmtId="14" fontId="21" fillId="0" borderId="0" xfId="0" applyNumberFormat="1" applyFont="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vertical="center" wrapText="1"/>
    </xf>
    <xf numFmtId="0" fontId="9" fillId="0" borderId="13" xfId="0" applyFont="1" applyBorder="1" applyAlignment="1">
      <alignment horizontal="center" vertical="center" wrapText="1"/>
    </xf>
    <xf numFmtId="14" fontId="21" fillId="0" borderId="13" xfId="0" applyNumberFormat="1" applyFont="1" applyBorder="1" applyAlignment="1">
      <alignment horizontal="center" vertical="center" wrapText="1"/>
    </xf>
    <xf numFmtId="0" fontId="21" fillId="0" borderId="13" xfId="0" applyFont="1" applyBorder="1" applyAlignment="1">
      <alignment horizontal="center" vertical="center" wrapText="1"/>
    </xf>
    <xf numFmtId="0" fontId="21" fillId="0" borderId="13" xfId="0" applyFont="1" applyBorder="1" applyAlignment="1">
      <alignment vertical="center" wrapText="1"/>
    </xf>
    <xf numFmtId="0" fontId="40" fillId="0" borderId="14" xfId="0" applyFont="1" applyBorder="1" applyAlignment="1">
      <alignment horizontal="center" vertical="center" wrapText="1"/>
    </xf>
    <xf numFmtId="0" fontId="1" fillId="0" borderId="0" xfId="2" applyBorder="1" applyAlignment="1" applyProtection="1">
      <alignment horizontal="center" vertical="center"/>
    </xf>
    <xf numFmtId="0" fontId="21" fillId="0" borderId="0" xfId="0" applyFont="1" applyAlignment="1">
      <alignment horizontal="left" vertical="center" wrapText="1"/>
    </xf>
    <xf numFmtId="0" fontId="48" fillId="0" borderId="0" xfId="0" applyFont="1" applyAlignment="1">
      <alignment vertical="center" wrapText="1"/>
    </xf>
    <xf numFmtId="0" fontId="45" fillId="6" borderId="0" xfId="0" applyFont="1" applyFill="1" applyAlignment="1">
      <alignment vertical="center" wrapText="1"/>
    </xf>
    <xf numFmtId="0" fontId="39" fillId="7" borderId="1" xfId="0" applyFont="1" applyFill="1" applyBorder="1" applyAlignment="1">
      <alignment horizontal="center" vertical="center"/>
    </xf>
    <xf numFmtId="0" fontId="45" fillId="5" borderId="15" xfId="0" applyFont="1" applyFill="1" applyBorder="1" applyAlignment="1">
      <alignment horizontal="center" vertical="center" wrapText="1"/>
    </xf>
    <xf numFmtId="0" fontId="49" fillId="5" borderId="0" xfId="0" applyFont="1" applyFill="1" applyAlignment="1">
      <alignment horizontal="left" vertical="center"/>
    </xf>
    <xf numFmtId="0" fontId="39" fillId="5" borderId="4" xfId="0" applyFont="1" applyFill="1" applyBorder="1" applyAlignment="1">
      <alignment horizontal="left" vertical="center"/>
    </xf>
    <xf numFmtId="0" fontId="39" fillId="5" borderId="5" xfId="0" applyFont="1" applyFill="1" applyBorder="1" applyAlignment="1">
      <alignment horizontal="left" vertical="center"/>
    </xf>
    <xf numFmtId="14" fontId="44" fillId="4" borderId="1" xfId="2" applyNumberFormat="1" applyFont="1" applyFill="1" applyBorder="1" applyAlignment="1" applyProtection="1">
      <alignment horizontal="center" vertical="center" wrapText="1"/>
    </xf>
    <xf numFmtId="14" fontId="39" fillId="4" borderId="1" xfId="1" applyNumberFormat="1" applyFont="1" applyFill="1" applyBorder="1" applyAlignment="1">
      <alignment horizontal="center" vertical="center" wrapText="1"/>
    </xf>
    <xf numFmtId="14" fontId="39" fillId="4" borderId="1" xfId="1" applyNumberFormat="1" applyFont="1" applyFill="1" applyBorder="1" applyAlignment="1">
      <alignment vertical="center" wrapText="1"/>
    </xf>
    <xf numFmtId="14" fontId="35" fillId="4" borderId="1" xfId="1" applyNumberFormat="1" applyFont="1" applyFill="1" applyBorder="1" applyAlignment="1">
      <alignment horizontal="left" vertical="center" wrapText="1"/>
    </xf>
    <xf numFmtId="14" fontId="39" fillId="4" borderId="1" xfId="1" applyNumberFormat="1" applyFont="1" applyFill="1" applyBorder="1" applyAlignment="1">
      <alignment horizontal="left" vertical="center" wrapText="1"/>
    </xf>
    <xf numFmtId="0" fontId="44" fillId="4" borderId="1" xfId="2" applyFont="1" applyFill="1" applyBorder="1" applyAlignment="1" applyProtection="1">
      <alignment horizontal="center" vertical="center" wrapText="1"/>
    </xf>
    <xf numFmtId="0" fontId="50" fillId="4" borderId="1" xfId="1" applyFont="1" applyFill="1" applyBorder="1" applyAlignment="1">
      <alignment horizontal="center" vertical="center" wrapText="1"/>
    </xf>
    <xf numFmtId="14" fontId="50" fillId="4" borderId="1" xfId="1" applyNumberFormat="1" applyFont="1" applyFill="1" applyBorder="1" applyAlignment="1">
      <alignment horizontal="center" vertical="center" wrapText="1"/>
    </xf>
    <xf numFmtId="0" fontId="50" fillId="4" borderId="1" xfId="1" applyFont="1" applyFill="1" applyBorder="1" applyAlignment="1">
      <alignment horizontal="left" vertical="center" wrapText="1"/>
    </xf>
    <xf numFmtId="0" fontId="50" fillId="4" borderId="1" xfId="1" applyFont="1" applyFill="1" applyBorder="1" applyAlignment="1">
      <alignment vertical="center" wrapText="1"/>
    </xf>
    <xf numFmtId="14" fontId="39" fillId="4" borderId="1" xfId="0" applyNumberFormat="1" applyFont="1" applyFill="1" applyBorder="1" applyAlignment="1">
      <alignment horizontal="center" vertical="center" wrapText="1"/>
    </xf>
    <xf numFmtId="0" fontId="39" fillId="4" borderId="1" xfId="0" applyFont="1" applyFill="1" applyBorder="1" applyAlignment="1">
      <alignment horizontal="center" vertical="center" wrapText="1"/>
    </xf>
    <xf numFmtId="0" fontId="39" fillId="4" borderId="1" xfId="0" quotePrefix="1" applyFont="1" applyFill="1" applyBorder="1" applyAlignment="1">
      <alignment vertical="center" wrapText="1"/>
    </xf>
    <xf numFmtId="0" fontId="39" fillId="4" borderId="1" xfId="0" applyFont="1" applyFill="1" applyBorder="1" applyAlignment="1">
      <alignment vertical="center" wrapText="1"/>
    </xf>
    <xf numFmtId="0" fontId="37" fillId="0" borderId="0" xfId="0" applyFont="1" applyAlignment="1">
      <alignment vertical="center"/>
    </xf>
    <xf numFmtId="0" fontId="9" fillId="0" borderId="1" xfId="0" applyFont="1" applyBorder="1" applyAlignment="1">
      <alignment horizontal="left" vertical="center" wrapText="1"/>
    </xf>
    <xf numFmtId="0" fontId="2" fillId="0" borderId="1" xfId="0" applyFont="1" applyBorder="1" applyAlignment="1">
      <alignment horizontal="justify" vertical="center"/>
    </xf>
    <xf numFmtId="0" fontId="40" fillId="0" borderId="0" xfId="0" applyFont="1" applyAlignment="1">
      <alignment horizontal="center" vertical="center" wrapText="1"/>
    </xf>
    <xf numFmtId="0" fontId="39" fillId="4" borderId="1" xfId="0" applyFont="1" applyFill="1" applyBorder="1" applyAlignment="1">
      <alignment horizontal="center" vertical="center"/>
    </xf>
    <xf numFmtId="0" fontId="9" fillId="8" borderId="1" xfId="0" applyFont="1" applyFill="1" applyBorder="1" applyAlignment="1">
      <alignment horizontal="center" vertical="center" wrapText="1"/>
    </xf>
    <xf numFmtId="14" fontId="9" fillId="8" borderId="1" xfId="0" applyNumberFormat="1" applyFont="1" applyFill="1" applyBorder="1" applyAlignment="1">
      <alignment horizontal="center" vertical="center" wrapText="1"/>
    </xf>
    <xf numFmtId="0" fontId="9" fillId="8" borderId="1" xfId="0" applyFont="1" applyFill="1" applyBorder="1" applyAlignment="1">
      <alignment horizontal="left" vertical="center" wrapText="1"/>
    </xf>
    <xf numFmtId="0" fontId="39" fillId="4" borderId="1" xfId="0" applyFont="1" applyFill="1" applyBorder="1" applyAlignment="1">
      <alignment horizontal="left" vertical="center" wrapText="1"/>
    </xf>
    <xf numFmtId="14" fontId="21" fillId="9" borderId="1" xfId="0" applyNumberFormat="1" applyFont="1" applyFill="1" applyBorder="1" applyAlignment="1">
      <alignment horizontal="center" vertical="center" wrapText="1"/>
    </xf>
    <xf numFmtId="0" fontId="9" fillId="8" borderId="1" xfId="0" applyFont="1" applyFill="1" applyBorder="1" applyAlignment="1">
      <alignment horizontal="center" vertical="center"/>
    </xf>
    <xf numFmtId="14" fontId="39" fillId="4" borderId="3" xfId="0" applyNumberFormat="1" applyFont="1" applyFill="1" applyBorder="1" applyAlignment="1">
      <alignment horizontal="center" vertical="center" wrapText="1"/>
    </xf>
    <xf numFmtId="0" fontId="39" fillId="4" borderId="3" xfId="0" applyFont="1" applyFill="1" applyBorder="1" applyAlignment="1">
      <alignment horizontal="center" vertical="center" wrapText="1"/>
    </xf>
    <xf numFmtId="0" fontId="39" fillId="4" borderId="3" xfId="0" applyFont="1" applyFill="1" applyBorder="1" applyAlignment="1">
      <alignment vertical="center" wrapText="1"/>
    </xf>
    <xf numFmtId="0" fontId="51" fillId="4" borderId="1" xfId="0" applyFont="1" applyFill="1" applyBorder="1" applyAlignment="1">
      <alignment wrapText="1"/>
    </xf>
    <xf numFmtId="14" fontId="39" fillId="4" borderId="1" xfId="0" applyNumberFormat="1" applyFont="1" applyFill="1" applyBorder="1" applyAlignment="1">
      <alignment horizontal="center" vertical="center"/>
    </xf>
    <xf numFmtId="0" fontId="9" fillId="9" borderId="1" xfId="0" applyFont="1" applyFill="1" applyBorder="1" applyAlignment="1">
      <alignment horizontal="center" vertical="center" wrapText="1"/>
    </xf>
    <xf numFmtId="0" fontId="39" fillId="0" borderId="1" xfId="0" applyFont="1" applyBorder="1" applyAlignment="1">
      <alignment horizontal="center" vertical="center" wrapText="1"/>
    </xf>
    <xf numFmtId="14" fontId="39" fillId="0" borderId="1" xfId="0" applyNumberFormat="1" applyFont="1" applyBorder="1" applyAlignment="1">
      <alignment horizontal="center" vertical="center" wrapText="1"/>
    </xf>
    <xf numFmtId="0" fontId="39" fillId="0" borderId="1" xfId="0" applyFont="1" applyBorder="1" applyAlignment="1">
      <alignment horizontal="center" vertical="center"/>
    </xf>
    <xf numFmtId="14" fontId="39" fillId="0" borderId="1" xfId="0" applyNumberFormat="1" applyFont="1" applyBorder="1" applyAlignment="1">
      <alignment horizontal="center" vertical="center"/>
    </xf>
    <xf numFmtId="14" fontId="9" fillId="8" borderId="1" xfId="2" applyNumberFormat="1" applyFont="1" applyFill="1" applyBorder="1" applyAlignment="1" applyProtection="1">
      <alignment horizontal="center" vertical="center" wrapText="1"/>
    </xf>
    <xf numFmtId="14" fontId="9" fillId="8" borderId="16" xfId="0" applyNumberFormat="1" applyFont="1" applyFill="1" applyBorder="1" applyAlignment="1">
      <alignment horizontal="center" vertical="center"/>
    </xf>
    <xf numFmtId="14" fontId="9" fillId="8" borderId="0" xfId="0" applyNumberFormat="1" applyFont="1" applyFill="1" applyAlignment="1">
      <alignment horizontal="center" vertical="center"/>
    </xf>
    <xf numFmtId="0" fontId="39" fillId="4" borderId="1" xfId="0" applyFont="1" applyFill="1" applyBorder="1" applyAlignment="1">
      <alignment horizontal="center" wrapText="1"/>
    </xf>
    <xf numFmtId="0" fontId="9" fillId="4" borderId="1" xfId="0" applyFont="1" applyFill="1" applyBorder="1" applyAlignment="1">
      <alignment horizontal="center" vertical="center" wrapText="1"/>
    </xf>
    <xf numFmtId="49" fontId="39" fillId="4" borderId="1" xfId="0" applyNumberFormat="1" applyFont="1" applyFill="1" applyBorder="1" applyAlignment="1">
      <alignment horizontal="center" vertical="center" wrapText="1"/>
    </xf>
    <xf numFmtId="14" fontId="39" fillId="4" borderId="1" xfId="2" applyNumberFormat="1" applyFont="1" applyFill="1" applyBorder="1" applyAlignment="1" applyProtection="1">
      <alignment horizontal="center" vertical="center" wrapText="1"/>
    </xf>
    <xf numFmtId="0" fontId="37" fillId="4" borderId="1" xfId="3" applyFont="1" applyFill="1" applyBorder="1" applyAlignment="1">
      <alignment horizontal="center" vertical="center" wrapText="1"/>
    </xf>
    <xf numFmtId="14" fontId="37" fillId="4" borderId="1" xfId="3" applyNumberFormat="1" applyFont="1" applyFill="1" applyBorder="1" applyAlignment="1">
      <alignment horizontal="center" vertical="center" wrapText="1"/>
    </xf>
    <xf numFmtId="0" fontId="37" fillId="4" borderId="1" xfId="3" applyFont="1" applyFill="1" applyBorder="1" applyAlignment="1">
      <alignment horizontal="left" vertical="center" wrapText="1"/>
    </xf>
    <xf numFmtId="0" fontId="40" fillId="0" borderId="1" xfId="2" applyFont="1" applyFill="1" applyBorder="1" applyAlignment="1" applyProtection="1">
      <alignment horizontal="center" vertical="center"/>
    </xf>
    <xf numFmtId="0" fontId="9" fillId="4" borderId="1" xfId="0" applyFont="1" applyFill="1" applyBorder="1" applyAlignment="1">
      <alignment horizontal="center" vertical="center"/>
    </xf>
    <xf numFmtId="0" fontId="9" fillId="4" borderId="1" xfId="0" applyFont="1" applyFill="1" applyBorder="1" applyAlignment="1">
      <alignment horizontal="left" vertical="center" wrapText="1"/>
    </xf>
    <xf numFmtId="0" fontId="9" fillId="4" borderId="1" xfId="0" applyFont="1" applyFill="1" applyBorder="1" applyAlignment="1">
      <alignment vertical="center" wrapText="1"/>
    </xf>
    <xf numFmtId="14" fontId="9" fillId="4" borderId="1" xfId="0" applyNumberFormat="1" applyFont="1" applyFill="1" applyBorder="1" applyAlignment="1">
      <alignment horizontal="center" vertical="center"/>
    </xf>
    <xf numFmtId="0" fontId="9" fillId="4" borderId="1" xfId="0" applyFont="1" applyFill="1" applyBorder="1" applyAlignment="1">
      <alignment vertical="center"/>
    </xf>
    <xf numFmtId="14" fontId="9" fillId="4" borderId="1" xfId="0" applyNumberFormat="1" applyFont="1" applyFill="1" applyBorder="1" applyAlignment="1">
      <alignment horizontal="center" vertical="center" wrapText="1"/>
    </xf>
    <xf numFmtId="0" fontId="39" fillId="4" borderId="1" xfId="3" applyFont="1" applyFill="1" applyBorder="1" applyAlignment="1">
      <alignment horizontal="center" vertical="center"/>
    </xf>
    <xf numFmtId="0" fontId="39" fillId="4" borderId="1" xfId="1" applyFont="1" applyFill="1" applyBorder="1" applyAlignment="1">
      <alignment horizontal="center" vertical="center" wrapText="1"/>
    </xf>
    <xf numFmtId="0" fontId="39" fillId="4" borderId="1" xfId="1" applyFont="1" applyFill="1" applyBorder="1" applyAlignment="1">
      <alignment horizontal="left" vertical="center" wrapText="1"/>
    </xf>
    <xf numFmtId="0" fontId="39" fillId="4" borderId="1" xfId="1" applyFont="1" applyFill="1" applyBorder="1" applyAlignment="1">
      <alignment vertical="center" wrapText="1"/>
    </xf>
    <xf numFmtId="0" fontId="37" fillId="4" borderId="1" xfId="1" applyNumberFormat="1" applyFont="1" applyFill="1" applyBorder="1" applyAlignment="1">
      <alignment horizontal="center" vertical="center" wrapText="1"/>
    </xf>
    <xf numFmtId="14" fontId="39" fillId="4" borderId="1" xfId="0" applyNumberFormat="1" applyFont="1" applyFill="1" applyBorder="1" applyAlignment="1">
      <alignment horizontal="left" vertical="center" wrapText="1"/>
    </xf>
    <xf numFmtId="0" fontId="52" fillId="4" borderId="1" xfId="1" applyFont="1" applyFill="1" applyBorder="1" applyAlignment="1">
      <alignment horizontal="center" vertical="center" wrapText="1"/>
    </xf>
    <xf numFmtId="14" fontId="52" fillId="4" borderId="1" xfId="1" applyNumberFormat="1" applyFont="1" applyFill="1" applyBorder="1" applyAlignment="1">
      <alignment horizontal="center" vertical="center" wrapText="1"/>
    </xf>
    <xf numFmtId="0" fontId="52" fillId="4" borderId="1" xfId="1" applyFont="1" applyFill="1" applyBorder="1" applyAlignment="1">
      <alignment horizontal="left" vertical="center" wrapText="1"/>
    </xf>
    <xf numFmtId="0" fontId="39" fillId="4" borderId="1" xfId="0" applyFont="1" applyFill="1" applyBorder="1" applyAlignment="1">
      <alignment vertical="center"/>
    </xf>
    <xf numFmtId="0" fontId="39" fillId="4" borderId="1" xfId="0" applyFont="1" applyFill="1" applyBorder="1" applyAlignment="1">
      <alignment wrapText="1"/>
    </xf>
    <xf numFmtId="0" fontId="53" fillId="0" borderId="0" xfId="0" applyFont="1" applyAlignment="1">
      <alignment vertical="center"/>
    </xf>
    <xf numFmtId="0" fontId="39" fillId="4" borderId="1" xfId="2" applyFont="1" applyFill="1" applyBorder="1" applyAlignment="1" applyProtection="1">
      <alignment horizontal="center" vertical="center"/>
    </xf>
    <xf numFmtId="14" fontId="39" fillId="0" borderId="0" xfId="0" applyNumberFormat="1" applyFont="1" applyAlignment="1">
      <alignment horizontal="center" vertical="center"/>
    </xf>
    <xf numFmtId="0" fontId="39" fillId="0" borderId="0" xfId="0" applyFont="1" applyAlignment="1">
      <alignment vertical="center"/>
    </xf>
    <xf numFmtId="14" fontId="9" fillId="0" borderId="1" xfId="2" applyNumberFormat="1" applyFont="1" applyFill="1" applyBorder="1" applyAlignment="1" applyProtection="1">
      <alignment horizontal="center" vertical="center" wrapText="1"/>
    </xf>
    <xf numFmtId="0" fontId="39" fillId="10" borderId="1" xfId="0" applyFont="1" applyFill="1" applyBorder="1" applyAlignment="1">
      <alignment horizontal="center" vertical="center" wrapText="1"/>
    </xf>
    <xf numFmtId="14" fontId="39" fillId="10" borderId="1" xfId="0" applyNumberFormat="1" applyFont="1" applyFill="1" applyBorder="1" applyAlignment="1">
      <alignment horizontal="center" vertical="center" wrapText="1"/>
    </xf>
    <xf numFmtId="0" fontId="39" fillId="10" borderId="1" xfId="0" applyFont="1" applyFill="1" applyBorder="1" applyAlignment="1">
      <alignment horizontal="left" vertical="center" wrapText="1"/>
    </xf>
    <xf numFmtId="0" fontId="39" fillId="10" borderId="1" xfId="0" applyFont="1" applyFill="1" applyBorder="1" applyAlignment="1">
      <alignment vertical="center" wrapText="1"/>
    </xf>
    <xf numFmtId="0" fontId="39" fillId="4" borderId="0" xfId="0" applyFont="1" applyFill="1" applyAlignment="1">
      <alignment vertical="center" wrapText="1"/>
    </xf>
    <xf numFmtId="14" fontId="9" fillId="11" borderId="1" xfId="0" applyNumberFormat="1" applyFont="1" applyFill="1" applyBorder="1" applyAlignment="1">
      <alignment horizontal="center" vertical="center" wrapText="1"/>
    </xf>
    <xf numFmtId="0" fontId="9" fillId="11" borderId="1" xfId="0" applyFont="1" applyFill="1" applyBorder="1" applyAlignment="1">
      <alignment horizontal="left" vertical="center" wrapText="1"/>
    </xf>
    <xf numFmtId="0" fontId="9" fillId="11" borderId="1" xfId="0" applyFont="1" applyFill="1" applyBorder="1" applyAlignment="1">
      <alignment horizontal="center" vertical="center"/>
    </xf>
    <xf numFmtId="14" fontId="21" fillId="4" borderId="1" xfId="0" applyNumberFormat="1" applyFont="1" applyFill="1" applyBorder="1" applyAlignment="1">
      <alignment horizontal="center" vertical="center" wrapText="1"/>
    </xf>
    <xf numFmtId="0" fontId="9" fillId="12" borderId="1" xfId="0" applyFont="1" applyFill="1" applyBorder="1" applyAlignment="1">
      <alignment horizontal="center" vertical="center" wrapText="1"/>
    </xf>
    <xf numFmtId="1" fontId="39" fillId="4" borderId="1" xfId="0" applyNumberFormat="1" applyFont="1" applyFill="1" applyBorder="1" applyAlignment="1">
      <alignment horizontal="center" vertical="center" wrapText="1"/>
    </xf>
    <xf numFmtId="0" fontId="44" fillId="4" borderId="17" xfId="2" applyFont="1" applyFill="1" applyBorder="1" applyAlignment="1" applyProtection="1">
      <alignment horizontal="center" vertical="center"/>
    </xf>
    <xf numFmtId="0" fontId="9" fillId="0" borderId="1" xfId="2" applyFont="1" applyFill="1" applyBorder="1" applyAlignment="1" applyProtection="1">
      <alignment horizontal="center" vertical="center"/>
    </xf>
    <xf numFmtId="0" fontId="21" fillId="4" borderId="1" xfId="0" applyFont="1" applyFill="1" applyBorder="1" applyAlignment="1">
      <alignment horizontal="center" vertical="center" wrapText="1"/>
    </xf>
    <xf numFmtId="0" fontId="21" fillId="4" borderId="1" xfId="0" applyFont="1" applyFill="1" applyBorder="1" applyAlignment="1">
      <alignment vertical="center" wrapText="1"/>
    </xf>
    <xf numFmtId="0" fontId="0" fillId="0" borderId="1" xfId="0" applyBorder="1" applyAlignment="1">
      <alignment horizontal="center" vertical="center"/>
    </xf>
    <xf numFmtId="14" fontId="39" fillId="8" borderId="0" xfId="0" applyNumberFormat="1" applyFont="1" applyFill="1" applyAlignment="1">
      <alignment horizontal="center" vertical="center"/>
    </xf>
    <xf numFmtId="0" fontId="39" fillId="8" borderId="0" xfId="0" applyFont="1" applyFill="1" applyAlignment="1">
      <alignment vertical="center"/>
    </xf>
    <xf numFmtId="0" fontId="40" fillId="0" borderId="1" xfId="2" applyFont="1" applyFill="1" applyBorder="1" applyAlignment="1" applyProtection="1">
      <alignment horizontal="center" vertical="center" wrapText="1"/>
    </xf>
    <xf numFmtId="14" fontId="9" fillId="0" borderId="0" xfId="0" applyNumberFormat="1" applyFont="1" applyAlignment="1">
      <alignment horizontal="center" vertical="center"/>
    </xf>
    <xf numFmtId="0" fontId="9" fillId="9" borderId="1" xfId="2" applyFont="1" applyFill="1" applyBorder="1" applyAlignment="1" applyProtection="1">
      <alignment horizontal="center" vertical="center"/>
    </xf>
    <xf numFmtId="0" fontId="22" fillId="4" borderId="1" xfId="2" applyFont="1" applyFill="1" applyBorder="1" applyAlignment="1" applyProtection="1">
      <alignment horizontal="center" vertical="center"/>
    </xf>
    <xf numFmtId="0" fontId="39" fillId="13" borderId="1" xfId="0" applyFont="1" applyFill="1" applyBorder="1" applyAlignment="1">
      <alignment horizontal="center" vertical="center" wrapText="1"/>
    </xf>
    <xf numFmtId="14" fontId="39" fillId="13" borderId="1" xfId="0" applyNumberFormat="1" applyFont="1" applyFill="1" applyBorder="1" applyAlignment="1">
      <alignment horizontal="center" vertical="center" wrapText="1"/>
    </xf>
    <xf numFmtId="0" fontId="39" fillId="13" borderId="1" xfId="0" applyFont="1" applyFill="1" applyBorder="1" applyAlignment="1">
      <alignment horizontal="left" vertical="center" wrapText="1"/>
    </xf>
    <xf numFmtId="0" fontId="39" fillId="13" borderId="1" xfId="0" applyFont="1" applyFill="1" applyBorder="1" applyAlignment="1">
      <alignment horizontal="center" vertical="center"/>
    </xf>
    <xf numFmtId="0" fontId="0" fillId="0" borderId="0" xfId="0" applyAlignment="1">
      <alignment horizontal="center"/>
    </xf>
    <xf numFmtId="0" fontId="40" fillId="0" borderId="1" xfId="0" applyFont="1" applyBorder="1" applyAlignment="1">
      <alignment horizontal="center" vertical="center"/>
    </xf>
    <xf numFmtId="0" fontId="37" fillId="0" borderId="16" xfId="0" applyFont="1" applyBorder="1" applyAlignment="1">
      <alignment vertical="center"/>
    </xf>
    <xf numFmtId="0" fontId="37" fillId="4" borderId="1" xfId="0" applyFont="1" applyFill="1" applyBorder="1" applyAlignment="1">
      <alignment vertical="center"/>
    </xf>
    <xf numFmtId="0" fontId="35" fillId="4" borderId="1" xfId="1" applyNumberFormat="1" applyFont="1" applyFill="1" applyBorder="1" applyAlignment="1">
      <alignment vertical="center" wrapText="1"/>
    </xf>
    <xf numFmtId="14" fontId="21" fillId="9" borderId="18" xfId="0" applyNumberFormat="1" applyFont="1" applyFill="1" applyBorder="1" applyAlignment="1">
      <alignment horizontal="center" vertical="center" wrapText="1"/>
    </xf>
    <xf numFmtId="14" fontId="21" fillId="0" borderId="18" xfId="0" applyNumberFormat="1" applyFont="1" applyBorder="1" applyAlignment="1">
      <alignment horizontal="center" vertical="center" wrapText="1"/>
    </xf>
    <xf numFmtId="0" fontId="21" fillId="0" borderId="18" xfId="0" applyFont="1" applyBorder="1" applyAlignment="1">
      <alignment horizontal="center" vertical="center" wrapText="1"/>
    </xf>
    <xf numFmtId="0" fontId="21" fillId="0" borderId="18" xfId="0" applyFont="1" applyBorder="1" applyAlignment="1">
      <alignment vertical="center" wrapText="1"/>
    </xf>
    <xf numFmtId="0" fontId="39" fillId="4" borderId="0" xfId="0" applyFont="1" applyFill="1" applyAlignment="1">
      <alignment horizontal="left" vertical="center" wrapText="1"/>
    </xf>
    <xf numFmtId="0" fontId="39" fillId="4" borderId="1" xfId="0" applyFont="1" applyFill="1" applyBorder="1" applyAlignment="1">
      <alignment horizontal="justify" vertical="center"/>
    </xf>
    <xf numFmtId="0" fontId="39" fillId="4" borderId="0" xfId="0" applyFont="1" applyFill="1" applyAlignment="1">
      <alignment vertical="top" wrapText="1"/>
    </xf>
    <xf numFmtId="0" fontId="39" fillId="4" borderId="1" xfId="0" applyFont="1" applyFill="1" applyBorder="1" applyAlignment="1">
      <alignment horizontal="center" vertical="top" wrapText="1"/>
    </xf>
    <xf numFmtId="0" fontId="39" fillId="4" borderId="1" xfId="3" applyFont="1" applyFill="1" applyBorder="1" applyAlignment="1">
      <alignment horizontal="center" vertical="center" wrapText="1"/>
    </xf>
    <xf numFmtId="14" fontId="39" fillId="4" borderId="1" xfId="3" applyNumberFormat="1" applyFont="1" applyFill="1" applyBorder="1" applyAlignment="1">
      <alignment horizontal="center" vertical="center" wrapText="1"/>
    </xf>
    <xf numFmtId="0" fontId="39" fillId="4" borderId="1" xfId="3" applyFont="1" applyFill="1" applyBorder="1" applyAlignment="1">
      <alignment horizontal="left" vertical="center" wrapText="1"/>
    </xf>
    <xf numFmtId="2" fontId="39" fillId="4" borderId="1" xfId="0" applyNumberFormat="1" applyFont="1" applyFill="1" applyBorder="1" applyAlignment="1">
      <alignment horizontal="center" vertical="center" wrapText="1"/>
    </xf>
    <xf numFmtId="164" fontId="39" fillId="4" borderId="1" xfId="0" applyNumberFormat="1" applyFont="1" applyFill="1" applyBorder="1" applyAlignment="1">
      <alignment horizontal="center" vertical="center" wrapText="1"/>
    </xf>
    <xf numFmtId="0" fontId="39" fillId="4" borderId="0" xfId="0" applyFont="1" applyFill="1" applyAlignment="1">
      <alignment horizontal="center" vertical="center"/>
    </xf>
    <xf numFmtId="0" fontId="39" fillId="4" borderId="14" xfId="0" applyFont="1" applyFill="1" applyBorder="1" applyAlignment="1">
      <alignment horizontal="center" vertical="center" wrapText="1"/>
    </xf>
    <xf numFmtId="14" fontId="39" fillId="4" borderId="13" xfId="0" applyNumberFormat="1" applyFont="1" applyFill="1" applyBorder="1" applyAlignment="1">
      <alignment horizontal="center" vertical="center" wrapText="1"/>
    </xf>
    <xf numFmtId="0" fontId="39" fillId="4" borderId="13" xfId="0" applyFont="1" applyFill="1" applyBorder="1" applyAlignment="1">
      <alignment horizontal="center" vertical="center" wrapText="1"/>
    </xf>
    <xf numFmtId="0" fontId="39" fillId="4" borderId="13" xfId="0" applyFont="1" applyFill="1" applyBorder="1" applyAlignment="1">
      <alignment vertical="center" wrapText="1"/>
    </xf>
    <xf numFmtId="0" fontId="54" fillId="8" borderId="1" xfId="0" applyFont="1" applyFill="1" applyBorder="1" applyAlignment="1">
      <alignment horizontal="center" vertical="center"/>
    </xf>
    <xf numFmtId="14" fontId="54" fillId="8" borderId="1" xfId="0" applyNumberFormat="1" applyFont="1" applyFill="1" applyBorder="1" applyAlignment="1">
      <alignment horizontal="center" vertical="center" wrapText="1"/>
    </xf>
    <xf numFmtId="0" fontId="54" fillId="8" borderId="1" xfId="0" applyFont="1" applyFill="1" applyBorder="1" applyAlignment="1">
      <alignment horizontal="center" vertical="center" wrapText="1"/>
    </xf>
    <xf numFmtId="0" fontId="54" fillId="8" borderId="1" xfId="0" applyFont="1" applyFill="1" applyBorder="1" applyAlignment="1">
      <alignment horizontal="left" vertical="center" wrapText="1"/>
    </xf>
    <xf numFmtId="0" fontId="54" fillId="8" borderId="0" xfId="0" applyFont="1" applyFill="1"/>
    <xf numFmtId="14" fontId="21" fillId="0" borderId="3" xfId="0" applyNumberFormat="1" applyFont="1" applyBorder="1" applyAlignment="1">
      <alignment horizontal="center" vertical="center" wrapText="1"/>
    </xf>
    <xf numFmtId="0" fontId="21" fillId="0" borderId="3" xfId="0" applyFont="1" applyBorder="1" applyAlignment="1">
      <alignment horizontal="center" vertical="center" wrapText="1"/>
    </xf>
    <xf numFmtId="0" fontId="9" fillId="0" borderId="3" xfId="0" applyFont="1" applyBorder="1" applyAlignment="1">
      <alignment vertical="center" wrapText="1"/>
    </xf>
    <xf numFmtId="0" fontId="21" fillId="0" borderId="3" xfId="0" applyFont="1" applyBorder="1" applyAlignment="1">
      <alignment vertical="center" wrapText="1"/>
    </xf>
    <xf numFmtId="0" fontId="9" fillId="9" borderId="3" xfId="2" applyFont="1" applyFill="1" applyBorder="1" applyAlignment="1" applyProtection="1">
      <alignment horizontal="center" vertical="center"/>
    </xf>
    <xf numFmtId="0" fontId="9" fillId="0" borderId="3" xfId="2" applyFont="1" applyFill="1" applyBorder="1" applyAlignment="1" applyProtection="1">
      <alignment horizontal="center" vertical="center"/>
    </xf>
    <xf numFmtId="14" fontId="9" fillId="9" borderId="1" xfId="0" applyNumberFormat="1" applyFont="1" applyFill="1" applyBorder="1" applyAlignment="1">
      <alignment horizontal="center" vertical="center" wrapText="1"/>
    </xf>
    <xf numFmtId="0" fontId="53" fillId="0" borderId="0" xfId="0" applyFont="1"/>
    <xf numFmtId="0" fontId="53" fillId="11" borderId="1" xfId="2" applyFont="1" applyFill="1" applyBorder="1" applyAlignment="1" applyProtection="1">
      <alignment horizontal="center" vertical="center"/>
    </xf>
    <xf numFmtId="0" fontId="54" fillId="0" borderId="0" xfId="0" applyFont="1" applyAlignment="1">
      <alignment horizontal="center" vertical="center"/>
    </xf>
    <xf numFmtId="14" fontId="53" fillId="11" borderId="1" xfId="0" applyNumberFormat="1" applyFont="1" applyFill="1" applyBorder="1" applyAlignment="1">
      <alignment horizontal="center" vertical="center" wrapText="1"/>
    </xf>
    <xf numFmtId="0" fontId="53" fillId="11" borderId="1" xfId="0" applyFont="1" applyFill="1" applyBorder="1" applyAlignment="1">
      <alignment horizontal="center" vertical="center" wrapText="1"/>
    </xf>
    <xf numFmtId="0" fontId="53" fillId="11" borderId="1" xfId="0" applyFont="1" applyFill="1" applyBorder="1" applyAlignment="1">
      <alignment horizontal="left" vertical="center" wrapText="1"/>
    </xf>
    <xf numFmtId="0" fontId="53" fillId="11" borderId="1" xfId="0" applyFont="1" applyFill="1" applyBorder="1" applyAlignment="1">
      <alignment horizontal="center" vertical="center"/>
    </xf>
    <xf numFmtId="0" fontId="9" fillId="0" borderId="3" xfId="0" applyFont="1" applyBorder="1" applyAlignment="1">
      <alignment horizontal="center" vertical="center" wrapText="1"/>
    </xf>
    <xf numFmtId="0" fontId="21" fillId="0" borderId="3" xfId="0" applyFont="1" applyBorder="1" applyAlignment="1">
      <alignment horizontal="left" vertical="center" wrapText="1"/>
    </xf>
    <xf numFmtId="14" fontId="21" fillId="0" borderId="19" xfId="0" applyNumberFormat="1" applyFont="1" applyBorder="1" applyAlignment="1">
      <alignment horizontal="center" vertical="center" wrapText="1"/>
    </xf>
    <xf numFmtId="0" fontId="46" fillId="0" borderId="0" xfId="2" applyFont="1" applyBorder="1" applyAlignment="1" applyProtection="1">
      <alignment horizontal="center" vertical="center"/>
    </xf>
    <xf numFmtId="0" fontId="0" fillId="0" borderId="0" xfId="0" applyAlignment="1">
      <alignment horizontal="center" vertical="center" wrapText="1"/>
    </xf>
    <xf numFmtId="0" fontId="0" fillId="0" borderId="0" xfId="0" applyAlignment="1">
      <alignment vertical="center"/>
    </xf>
    <xf numFmtId="0" fontId="39" fillId="4" borderId="17" xfId="0" applyFont="1" applyFill="1" applyBorder="1" applyAlignment="1">
      <alignment horizontal="center" vertical="center"/>
    </xf>
    <xf numFmtId="0" fontId="55" fillId="0" borderId="0" xfId="0" applyFont="1"/>
    <xf numFmtId="0" fontId="55" fillId="4" borderId="1" xfId="0" applyFont="1" applyFill="1" applyBorder="1" applyAlignment="1">
      <alignment horizontal="center" vertical="center"/>
    </xf>
    <xf numFmtId="0" fontId="55" fillId="4" borderId="1" xfId="0" applyFont="1" applyFill="1" applyBorder="1" applyAlignment="1">
      <alignment horizontal="center"/>
    </xf>
    <xf numFmtId="14" fontId="55" fillId="4" borderId="1" xfId="0" applyNumberFormat="1" applyFont="1" applyFill="1" applyBorder="1" applyAlignment="1">
      <alignment horizontal="center" vertical="center" wrapText="1"/>
    </xf>
    <xf numFmtId="0" fontId="55" fillId="4" borderId="1" xfId="0" applyFont="1" applyFill="1" applyBorder="1" applyAlignment="1">
      <alignment horizontal="center" vertical="center" wrapText="1"/>
    </xf>
    <xf numFmtId="0" fontId="55" fillId="4" borderId="1" xfId="0" applyFont="1" applyFill="1" applyBorder="1" applyAlignment="1">
      <alignment horizontal="left" vertical="center" wrapText="1"/>
    </xf>
    <xf numFmtId="0" fontId="9" fillId="0" borderId="1" xfId="0" applyFont="1" applyBorder="1" applyAlignment="1">
      <alignment vertical="center"/>
    </xf>
    <xf numFmtId="0" fontId="9" fillId="0" borderId="1" xfId="0" applyFont="1" applyBorder="1" applyAlignment="1">
      <alignment horizontal="center"/>
    </xf>
    <xf numFmtId="0" fontId="0" fillId="0" borderId="1" xfId="0" applyBorder="1" applyAlignment="1">
      <alignment horizontal="left" vertic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9" fillId="8" borderId="1" xfId="2" applyFont="1" applyFill="1" applyBorder="1" applyAlignment="1" applyProtection="1">
      <alignment horizontal="center" vertical="center" wrapText="1"/>
    </xf>
    <xf numFmtId="0" fontId="40" fillId="8" borderId="1" xfId="2" applyFont="1" applyFill="1" applyBorder="1" applyAlignment="1" applyProtection="1">
      <alignment horizontal="center" vertical="center" wrapText="1"/>
    </xf>
    <xf numFmtId="0" fontId="9" fillId="8" borderId="18" xfId="2" applyFont="1" applyFill="1" applyBorder="1" applyAlignment="1" applyProtection="1">
      <alignment horizontal="center" vertical="center" wrapText="1"/>
    </xf>
    <xf numFmtId="0" fontId="40" fillId="8" borderId="1" xfId="0" applyFont="1" applyFill="1" applyBorder="1" applyAlignment="1">
      <alignment horizontal="center" vertical="center"/>
    </xf>
    <xf numFmtId="0" fontId="40" fillId="8" borderId="0" xfId="0" applyFont="1" applyFill="1" applyAlignment="1">
      <alignment horizontal="center" vertical="center"/>
    </xf>
    <xf numFmtId="0" fontId="40" fillId="0" borderId="0" xfId="0" applyFont="1" applyAlignment="1">
      <alignment horizontal="center" vertical="center"/>
    </xf>
    <xf numFmtId="0" fontId="9" fillId="0" borderId="1" xfId="2" applyFont="1" applyBorder="1" applyAlignment="1" applyProtection="1">
      <alignment horizontal="center" vertical="center"/>
    </xf>
    <xf numFmtId="0" fontId="9" fillId="0" borderId="17" xfId="2" applyFont="1" applyBorder="1" applyAlignment="1" applyProtection="1">
      <alignment horizontal="center" vertical="center"/>
    </xf>
    <xf numFmtId="0" fontId="39" fillId="13" borderId="1" xfId="2" applyFont="1" applyFill="1" applyBorder="1" applyAlignment="1" applyProtection="1">
      <alignment horizontal="center" vertical="center"/>
    </xf>
    <xf numFmtId="0" fontId="39" fillId="10" borderId="1" xfId="2" applyFont="1" applyFill="1" applyBorder="1" applyAlignment="1" applyProtection="1">
      <alignment horizontal="center" vertical="center"/>
    </xf>
    <xf numFmtId="0" fontId="39" fillId="4" borderId="17" xfId="2" applyFont="1" applyFill="1" applyBorder="1" applyAlignment="1" applyProtection="1">
      <alignment horizontal="center" vertical="center"/>
    </xf>
    <xf numFmtId="0" fontId="39" fillId="4" borderId="0" xfId="2" applyFont="1" applyFill="1" applyAlignment="1" applyProtection="1">
      <alignment horizontal="center" vertical="center"/>
    </xf>
    <xf numFmtId="0" fontId="40" fillId="0" borderId="1" xfId="2" applyFont="1" applyBorder="1" applyAlignment="1" applyProtection="1">
      <alignment horizontal="center" vertical="center"/>
    </xf>
    <xf numFmtId="0" fontId="40" fillId="0" borderId="3" xfId="2" applyFont="1" applyBorder="1" applyAlignment="1" applyProtection="1">
      <alignment horizontal="center" vertical="center"/>
    </xf>
    <xf numFmtId="0" fontId="20" fillId="5" borderId="11" xfId="0" applyFont="1" applyFill="1" applyBorder="1" applyAlignment="1">
      <alignment horizontal="center" vertical="center" wrapText="1"/>
    </xf>
    <xf numFmtId="0" fontId="56" fillId="0" borderId="1" xfId="2" applyFont="1" applyBorder="1" applyAlignment="1" applyProtection="1">
      <alignment horizontal="center" vertical="center"/>
    </xf>
    <xf numFmtId="1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vertical="center" wrapText="1"/>
    </xf>
    <xf numFmtId="0" fontId="8" fillId="0" borderId="1" xfId="0" applyFont="1" applyBorder="1" applyAlignment="1">
      <alignment vertical="center" wrapText="1"/>
    </xf>
    <xf numFmtId="0" fontId="53" fillId="0" borderId="1" xfId="2" applyFont="1" applyFill="1" applyBorder="1" applyAlignment="1" applyProtection="1">
      <alignment horizontal="center" vertical="center"/>
    </xf>
    <xf numFmtId="0" fontId="3" fillId="0" borderId="0" xfId="0" applyFont="1" applyAlignment="1">
      <alignment vertical="center"/>
    </xf>
    <xf numFmtId="0" fontId="0" fillId="0" borderId="1" xfId="0" applyBorder="1" applyAlignment="1">
      <alignment horizontal="center" vertical="center" wrapText="1"/>
    </xf>
    <xf numFmtId="0" fontId="57" fillId="0" borderId="0" xfId="0" applyFont="1" applyAlignment="1">
      <alignment vertical="center"/>
    </xf>
    <xf numFmtId="0" fontId="0" fillId="8" borderId="1" xfId="0" applyFill="1" applyBorder="1" applyAlignment="1">
      <alignment horizontal="center" vertical="center"/>
    </xf>
    <xf numFmtId="0" fontId="0" fillId="9" borderId="1" xfId="0" applyFill="1" applyBorder="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17" fontId="0" fillId="0" borderId="1" xfId="0" applyNumberFormat="1" applyBorder="1" applyAlignment="1">
      <alignment horizontal="center" vertical="center"/>
    </xf>
    <xf numFmtId="0" fontId="58" fillId="5" borderId="20" xfId="0" applyFont="1" applyFill="1" applyBorder="1" applyAlignment="1">
      <alignment horizontal="left" vertical="center" wrapText="1"/>
    </xf>
    <xf numFmtId="0" fontId="58" fillId="5" borderId="21" xfId="0" applyFont="1" applyFill="1" applyBorder="1" applyAlignment="1">
      <alignment horizontal="left" vertical="center"/>
    </xf>
    <xf numFmtId="0" fontId="58" fillId="5" borderId="22" xfId="0" applyFont="1" applyFill="1" applyBorder="1" applyAlignment="1">
      <alignment horizontal="left" vertical="center"/>
    </xf>
    <xf numFmtId="0" fontId="1" fillId="0" borderId="0" xfId="2" applyFill="1" applyAlignment="1" applyProtection="1">
      <alignment vertical="center"/>
    </xf>
    <xf numFmtId="0" fontId="39" fillId="7" borderId="12" xfId="0" applyFont="1" applyFill="1" applyBorder="1" applyAlignment="1">
      <alignment horizontal="left" vertical="center"/>
    </xf>
    <xf numFmtId="0" fontId="39" fillId="7" borderId="17" xfId="0" applyFont="1" applyFill="1" applyBorder="1" applyAlignment="1">
      <alignment horizontal="left" vertical="center"/>
    </xf>
    <xf numFmtId="14" fontId="53" fillId="0" borderId="19" xfId="0" applyNumberFormat="1" applyFont="1" applyBorder="1" applyAlignment="1">
      <alignment horizontal="left" vertical="center" wrapText="1"/>
    </xf>
    <xf numFmtId="0" fontId="53" fillId="0" borderId="12" xfId="0" applyFont="1" applyBorder="1" applyAlignment="1">
      <alignment horizontal="left" vertical="center"/>
    </xf>
    <xf numFmtId="0" fontId="53" fillId="0" borderId="17" xfId="0" applyFont="1" applyBorder="1" applyAlignment="1">
      <alignment horizontal="left" vertical="center"/>
    </xf>
    <xf numFmtId="0" fontId="58" fillId="5" borderId="12" xfId="0" applyFont="1" applyFill="1" applyBorder="1" applyAlignment="1">
      <alignment horizontal="left" vertical="center" wrapText="1"/>
    </xf>
    <xf numFmtId="0" fontId="58" fillId="5" borderId="12" xfId="0" applyFont="1" applyFill="1" applyBorder="1" applyAlignment="1">
      <alignment horizontal="left" vertical="center"/>
    </xf>
    <xf numFmtId="0" fontId="20" fillId="14" borderId="19" xfId="0" applyFont="1" applyFill="1" applyBorder="1" applyAlignment="1">
      <alignment horizontal="left" vertical="center" wrapText="1"/>
    </xf>
    <xf numFmtId="0" fontId="20" fillId="14" borderId="12" xfId="0" applyFont="1" applyFill="1" applyBorder="1" applyAlignment="1">
      <alignment horizontal="left" vertical="center" wrapText="1"/>
    </xf>
    <xf numFmtId="0" fontId="20" fillId="14" borderId="17" xfId="0" applyFont="1" applyFill="1" applyBorder="1" applyAlignment="1">
      <alignment horizontal="left" vertical="center" wrapText="1"/>
    </xf>
    <xf numFmtId="0" fontId="45" fillId="6" borderId="23" xfId="0" applyFont="1" applyFill="1" applyBorder="1" applyAlignment="1">
      <alignment horizontal="left" vertical="center" wrapText="1"/>
    </xf>
    <xf numFmtId="14" fontId="39" fillId="4" borderId="1" xfId="0" applyNumberFormat="1" applyFont="1" applyFill="1" applyBorder="1" applyAlignment="1">
      <alignment horizontal="left" vertical="center" wrapText="1"/>
    </xf>
    <xf numFmtId="0" fontId="39" fillId="0" borderId="1" xfId="0" applyFont="1" applyBorder="1" applyAlignment="1">
      <alignment horizontal="left" vertical="center"/>
    </xf>
    <xf numFmtId="14" fontId="53" fillId="11" borderId="1" xfId="0" applyNumberFormat="1" applyFont="1" applyFill="1" applyBorder="1" applyAlignment="1">
      <alignment horizontal="left" vertical="center" wrapText="1"/>
    </xf>
    <xf numFmtId="0" fontId="53" fillId="11" borderId="1" xfId="0" applyFont="1" applyFill="1" applyBorder="1" applyAlignment="1">
      <alignment horizontal="left" vertical="center"/>
    </xf>
    <xf numFmtId="0" fontId="58" fillId="5" borderId="0" xfId="0" applyFont="1" applyFill="1" applyAlignment="1">
      <alignment horizontal="left" vertical="center" wrapText="1"/>
    </xf>
    <xf numFmtId="0" fontId="58" fillId="5" borderId="0" xfId="0" applyFont="1" applyFill="1" applyAlignment="1">
      <alignment horizontal="left" vertical="center"/>
    </xf>
    <xf numFmtId="0" fontId="45" fillId="6" borderId="0" xfId="0" applyFont="1" applyFill="1" applyAlignment="1">
      <alignment horizontal="left" vertical="center" wrapText="1"/>
    </xf>
    <xf numFmtId="0" fontId="16" fillId="5" borderId="0" xfId="0" applyFont="1" applyFill="1" applyAlignment="1">
      <alignment horizontal="left" vertical="center" wrapText="1"/>
    </xf>
    <xf numFmtId="0" fontId="39" fillId="5" borderId="0" xfId="0" applyFont="1" applyFill="1" applyAlignment="1">
      <alignment horizontal="left" vertical="center"/>
    </xf>
    <xf numFmtId="0" fontId="39" fillId="5" borderId="0" xfId="0" applyFont="1" applyFill="1" applyAlignment="1">
      <alignment horizontal="left" vertical="center" wrapText="1"/>
    </xf>
    <xf numFmtId="0" fontId="9" fillId="8" borderId="12" xfId="0" applyFont="1" applyFill="1" applyBorder="1"/>
    <xf numFmtId="0" fontId="9" fillId="8" borderId="17" xfId="0" applyFont="1" applyFill="1" applyBorder="1"/>
    <xf numFmtId="0" fontId="59" fillId="0" borderId="19" xfId="0" applyFont="1" applyBorder="1" applyAlignment="1">
      <alignment horizontal="left" vertical="center" wrapText="1"/>
    </xf>
    <xf numFmtId="0" fontId="59" fillId="0" borderId="12" xfId="0" applyFont="1" applyBorder="1" applyAlignment="1">
      <alignment horizontal="left" vertical="center" wrapText="1"/>
    </xf>
    <xf numFmtId="0" fontId="59" fillId="0" borderId="17" xfId="0" applyFont="1" applyBorder="1" applyAlignment="1">
      <alignment horizontal="left" vertical="center" wrapText="1"/>
    </xf>
    <xf numFmtId="14" fontId="49" fillId="5" borderId="0" xfId="0" applyNumberFormat="1" applyFont="1" applyFill="1" applyAlignment="1">
      <alignment horizontal="left" vertical="center"/>
    </xf>
    <xf numFmtId="0" fontId="49" fillId="5" borderId="0" xfId="0" applyFont="1" applyFill="1" applyAlignment="1">
      <alignment horizontal="left" vertical="center"/>
    </xf>
    <xf numFmtId="0" fontId="58" fillId="5" borderId="9" xfId="0" applyFont="1" applyFill="1" applyBorder="1" applyAlignment="1">
      <alignment horizontal="left" vertical="center" wrapText="1"/>
    </xf>
    <xf numFmtId="0" fontId="58" fillId="5" borderId="24" xfId="0" applyFont="1" applyFill="1" applyBorder="1" applyAlignment="1">
      <alignment horizontal="left" vertical="center"/>
    </xf>
    <xf numFmtId="0" fontId="58" fillId="5" borderId="10" xfId="0" applyFont="1" applyFill="1" applyBorder="1" applyAlignment="1">
      <alignment horizontal="left" vertical="center"/>
    </xf>
    <xf numFmtId="0" fontId="32" fillId="8" borderId="25" xfId="2" applyFont="1" applyFill="1" applyBorder="1" applyAlignment="1" applyProtection="1">
      <alignment horizontal="left" vertical="center"/>
    </xf>
    <xf numFmtId="0" fontId="32" fillId="8" borderId="26" xfId="2" applyFont="1" applyFill="1" applyBorder="1" applyAlignment="1" applyProtection="1">
      <alignment horizontal="left" vertical="center"/>
    </xf>
    <xf numFmtId="0" fontId="32" fillId="8" borderId="27" xfId="2" applyFont="1" applyFill="1" applyBorder="1" applyAlignment="1" applyProtection="1">
      <alignment horizontal="left" vertical="center"/>
    </xf>
  </cellXfs>
  <cellStyles count="5">
    <cellStyle name="Bad" xfId="1" builtinId="27"/>
    <cellStyle name="Hyperlink" xfId="2" builtinId="8"/>
    <cellStyle name="Normal" xfId="0" builtinId="0"/>
    <cellStyle name="Normal 2" xfId="3" xr:uid="{EE4BA3F6-2A50-41D3-82F1-9ABC9CA756F6}"/>
    <cellStyle name="Normal 3" xfId="4" xr:uid="{A0437FD4-7A79-441A-B591-ED492AD9FD6B}"/>
  </cellStyles>
  <dxfs count="9">
    <dxf>
      <fill>
        <patternFill>
          <bgColor indexed="13"/>
        </patternFill>
      </fill>
    </dxf>
    <dxf>
      <fill>
        <patternFill>
          <bgColor indexed="14"/>
        </patternFill>
      </fill>
    </dxf>
    <dxf>
      <fill>
        <patternFill>
          <bgColor indexed="11"/>
        </patternFill>
      </fill>
    </dxf>
    <dxf>
      <fill>
        <patternFill>
          <bgColor indexed="13"/>
        </patternFill>
      </fill>
    </dxf>
    <dxf>
      <fill>
        <patternFill>
          <bgColor indexed="14"/>
        </patternFill>
      </fill>
    </dxf>
    <dxf>
      <fill>
        <patternFill>
          <bgColor indexed="11"/>
        </patternFill>
      </fill>
    </dxf>
    <dxf>
      <fill>
        <patternFill>
          <bgColor indexed="13"/>
        </patternFill>
      </fill>
    </dxf>
    <dxf>
      <fill>
        <patternFill>
          <bgColor indexed="14"/>
        </patternFill>
      </fill>
    </dxf>
    <dxf>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3657600</xdr:colOff>
      <xdr:row>0</xdr:row>
      <xdr:rowOff>1362075</xdr:rowOff>
    </xdr:from>
    <xdr:to>
      <xdr:col>7</xdr:col>
      <xdr:colOff>314325</xdr:colOff>
      <xdr:row>1</xdr:row>
      <xdr:rowOff>0</xdr:rowOff>
    </xdr:to>
    <xdr:pic>
      <xdr:nvPicPr>
        <xdr:cNvPr id="169025" name="Picture 1">
          <a:extLst>
            <a:ext uri="{FF2B5EF4-FFF2-40B4-BE49-F238E27FC236}">
              <a16:creationId xmlns:a16="http://schemas.microsoft.com/office/drawing/2014/main" id="{A7D32338-4FD2-B227-15E0-5A8AEB4E0F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19800" y="952500"/>
          <a:ext cx="1533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5562600</xdr:colOff>
      <xdr:row>0</xdr:row>
      <xdr:rowOff>1095375</xdr:rowOff>
    </xdr:from>
    <xdr:to>
      <xdr:col>13</xdr:col>
      <xdr:colOff>0</xdr:colOff>
      <xdr:row>1</xdr:row>
      <xdr:rowOff>28575</xdr:rowOff>
    </xdr:to>
    <xdr:pic>
      <xdr:nvPicPr>
        <xdr:cNvPr id="178177" name="Picture 1">
          <a:extLst>
            <a:ext uri="{FF2B5EF4-FFF2-40B4-BE49-F238E27FC236}">
              <a16:creationId xmlns:a16="http://schemas.microsoft.com/office/drawing/2014/main" id="{7EB67D03-BB07-C9B1-93B0-5252E6C8F9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21475" y="1009650"/>
          <a:ext cx="1190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6324600</xdr:colOff>
      <xdr:row>0</xdr:row>
      <xdr:rowOff>1190625</xdr:rowOff>
    </xdr:from>
    <xdr:to>
      <xdr:col>14</xdr:col>
      <xdr:colOff>47625</xdr:colOff>
      <xdr:row>1</xdr:row>
      <xdr:rowOff>0</xdr:rowOff>
    </xdr:to>
    <xdr:pic>
      <xdr:nvPicPr>
        <xdr:cNvPr id="179201" name="Picture 1">
          <a:extLst>
            <a:ext uri="{FF2B5EF4-FFF2-40B4-BE49-F238E27FC236}">
              <a16:creationId xmlns:a16="http://schemas.microsoft.com/office/drawing/2014/main" id="{BB8B3C87-487E-ECB8-A967-86E2529758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83750" y="952500"/>
          <a:ext cx="1419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3762375</xdr:colOff>
      <xdr:row>0</xdr:row>
      <xdr:rowOff>1514475</xdr:rowOff>
    </xdr:from>
    <xdr:to>
      <xdr:col>14</xdr:col>
      <xdr:colOff>0</xdr:colOff>
      <xdr:row>1</xdr:row>
      <xdr:rowOff>0</xdr:rowOff>
    </xdr:to>
    <xdr:pic>
      <xdr:nvPicPr>
        <xdr:cNvPr id="180225" name="Picture 1">
          <a:extLst>
            <a:ext uri="{FF2B5EF4-FFF2-40B4-BE49-F238E27FC236}">
              <a16:creationId xmlns:a16="http://schemas.microsoft.com/office/drawing/2014/main" id="{1490DA7B-4F94-A8DA-2782-6DCFBA0EF3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97550" y="952500"/>
          <a:ext cx="1047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4686300</xdr:colOff>
      <xdr:row>0</xdr:row>
      <xdr:rowOff>1362075</xdr:rowOff>
    </xdr:from>
    <xdr:to>
      <xdr:col>14</xdr:col>
      <xdr:colOff>0</xdr:colOff>
      <xdr:row>1</xdr:row>
      <xdr:rowOff>0</xdr:rowOff>
    </xdr:to>
    <xdr:pic>
      <xdr:nvPicPr>
        <xdr:cNvPr id="181620" name="Picture 1">
          <a:extLst>
            <a:ext uri="{FF2B5EF4-FFF2-40B4-BE49-F238E27FC236}">
              <a16:creationId xmlns:a16="http://schemas.microsoft.com/office/drawing/2014/main" id="{E2E1FCF6-496B-E556-08C3-107255C54D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30850" y="952500"/>
          <a:ext cx="1266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6124575</xdr:colOff>
      <xdr:row>0</xdr:row>
      <xdr:rowOff>1323975</xdr:rowOff>
    </xdr:from>
    <xdr:to>
      <xdr:col>14</xdr:col>
      <xdr:colOff>0</xdr:colOff>
      <xdr:row>1</xdr:row>
      <xdr:rowOff>0</xdr:rowOff>
    </xdr:to>
    <xdr:pic>
      <xdr:nvPicPr>
        <xdr:cNvPr id="182273" name="Picture 1">
          <a:extLst>
            <a:ext uri="{FF2B5EF4-FFF2-40B4-BE49-F238E27FC236}">
              <a16:creationId xmlns:a16="http://schemas.microsoft.com/office/drawing/2014/main" id="{AF1FE208-9580-402C-E1FD-BCD4455B34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92800" y="952500"/>
          <a:ext cx="1285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3943350</xdr:colOff>
      <xdr:row>0</xdr:row>
      <xdr:rowOff>1362075</xdr:rowOff>
    </xdr:from>
    <xdr:to>
      <xdr:col>13</xdr:col>
      <xdr:colOff>0</xdr:colOff>
      <xdr:row>1</xdr:row>
      <xdr:rowOff>0</xdr:rowOff>
    </xdr:to>
    <xdr:pic>
      <xdr:nvPicPr>
        <xdr:cNvPr id="183297" name="Picture 1">
          <a:extLst>
            <a:ext uri="{FF2B5EF4-FFF2-40B4-BE49-F238E27FC236}">
              <a16:creationId xmlns:a16="http://schemas.microsoft.com/office/drawing/2014/main" id="{A731D704-C645-8A11-49BF-5E1EED983A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50" y="952500"/>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3943350</xdr:colOff>
      <xdr:row>0</xdr:row>
      <xdr:rowOff>1362075</xdr:rowOff>
    </xdr:from>
    <xdr:to>
      <xdr:col>13</xdr:col>
      <xdr:colOff>0</xdr:colOff>
      <xdr:row>1</xdr:row>
      <xdr:rowOff>0</xdr:rowOff>
    </xdr:to>
    <xdr:pic>
      <xdr:nvPicPr>
        <xdr:cNvPr id="184571" name="Picture 1">
          <a:extLst>
            <a:ext uri="{FF2B5EF4-FFF2-40B4-BE49-F238E27FC236}">
              <a16:creationId xmlns:a16="http://schemas.microsoft.com/office/drawing/2014/main" id="{9A0D75B8-A213-AF94-61EE-19F8B62E0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50" y="952500"/>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3657600</xdr:colOff>
      <xdr:row>0</xdr:row>
      <xdr:rowOff>1362075</xdr:rowOff>
    </xdr:from>
    <xdr:to>
      <xdr:col>7</xdr:col>
      <xdr:colOff>314325</xdr:colOff>
      <xdr:row>1</xdr:row>
      <xdr:rowOff>0</xdr:rowOff>
    </xdr:to>
    <xdr:pic>
      <xdr:nvPicPr>
        <xdr:cNvPr id="185345" name="Picture 1">
          <a:extLst>
            <a:ext uri="{FF2B5EF4-FFF2-40B4-BE49-F238E27FC236}">
              <a16:creationId xmlns:a16="http://schemas.microsoft.com/office/drawing/2014/main" id="{72E5870B-AB01-C084-A4C5-C1A7D9428B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952500"/>
          <a:ext cx="1533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f:/r/sites/Technical-Services-Assurance/Engineering%20Services/WAIVERS%20LIBRARY%20-%20ACTIVE?csf=1&amp;web=1&amp;e=glIjF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hyperlink" Target="file:///\\artc.int\common\MileEnd\ARTC%20Standards%20&amp;%20Systems\Waivers\Waivers%20Register\Closed%20Waivers\TC_0151.pdf" TargetMode="External"/><Relationship Id="rId7" Type="http://schemas.openxmlformats.org/officeDocument/2006/relationships/comments" Target="../comments2.xml"/><Relationship Id="rId2" Type="http://schemas.openxmlformats.org/officeDocument/2006/relationships/hyperlink" Target="file:///C:\Documents%20and%20Settings\jspa1\Application%20Data\Microsoft\Excel\Closed%20Waivers\500-TR-011005-013%20Closed%2023%20Oct%2006.msg" TargetMode="External"/><Relationship Id="rId1" Type="http://schemas.openxmlformats.org/officeDocument/2006/relationships/hyperlink" Target="../Background%20info/Waiver%20Background%20docs/Track%20Waivers/400_TR_160307_088/RE%20Waivers%20Expiring%20-%20400TR160307088%20&amp;%20300TR020207079%20.msg" TargetMode="External"/><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Closed%20Waivers/200_AD_220206_005%20Close-out.pdf" TargetMode="External"/><Relationship Id="rId13" Type="http://schemas.openxmlformats.org/officeDocument/2006/relationships/hyperlink" Target="file:///\\artc.int\common\MileEnd\ARTC%20Standards%20&amp;%20Systems\Waivers\Waivers%20Register\Closed%20Waivers\AD_0002.pdf" TargetMode="External"/><Relationship Id="rId18" Type="http://schemas.openxmlformats.org/officeDocument/2006/relationships/hyperlink" Target="file:///\\artc.int\Common\MileEnd\ARTC%20Standards%20&amp;%20Systems\Waivers\Waivers%20Register\Closed%20Waivers\AD_0009.pdf" TargetMode="External"/><Relationship Id="rId3" Type="http://schemas.openxmlformats.org/officeDocument/2006/relationships/hyperlink" Target="Closed%20Waivers/850_AD_260609_013.pdf" TargetMode="External"/><Relationship Id="rId21" Type="http://schemas.openxmlformats.org/officeDocument/2006/relationships/vmlDrawing" Target="../drawings/vmlDrawing3.vml"/><Relationship Id="rId7" Type="http://schemas.openxmlformats.org/officeDocument/2006/relationships/hyperlink" Target="Closed%20Waivers/800_AD_300606_006%20Closed.pdf" TargetMode="External"/><Relationship Id="rId12" Type="http://schemas.openxmlformats.org/officeDocument/2006/relationships/hyperlink" Target="Closed%20Waivers/800_AD_120505_002.pdf" TargetMode="External"/><Relationship Id="rId17" Type="http://schemas.openxmlformats.org/officeDocument/2006/relationships/hyperlink" Target="file:///\\artc.int\Common\MileEnd\ARTC%20Standards%20&amp;%20Systems\Waivers\Waivers%20Register\Active%20Waivers\AD_0008.pdf" TargetMode="External"/><Relationship Id="rId2" Type="http://schemas.openxmlformats.org/officeDocument/2006/relationships/hyperlink" Target="Closed%20Waivers/850_AD_291009_015%20closed.pdf" TargetMode="External"/><Relationship Id="rId16" Type="http://schemas.openxmlformats.org/officeDocument/2006/relationships/hyperlink" Target="file:///\\filepa02\Data$\ARTC%20Standards%20&amp;%20Systems\Waivers\Waivers%20Register\Active%20Waivers\AD_0006.pdf" TargetMode="External"/><Relationship Id="rId20" Type="http://schemas.openxmlformats.org/officeDocument/2006/relationships/drawing" Target="../drawings/drawing4.xml"/><Relationship Id="rId1" Type="http://schemas.openxmlformats.org/officeDocument/2006/relationships/hyperlink" Target="Closed%20Waivers/850_AD_130509_012%20closed.pdf" TargetMode="External"/><Relationship Id="rId6" Type="http://schemas.openxmlformats.org/officeDocument/2006/relationships/hyperlink" Target="Closed%20Waivers/800_AD_301106_007.pdf" TargetMode="External"/><Relationship Id="rId11" Type="http://schemas.openxmlformats.org/officeDocument/2006/relationships/hyperlink" Target="Closed%20Waivers/200_AD_210905_004%20closed.pdf" TargetMode="External"/><Relationship Id="rId5" Type="http://schemas.openxmlformats.org/officeDocument/2006/relationships/hyperlink" Target="Closed%20Waivers/800_AD_280207_008.pdf" TargetMode="External"/><Relationship Id="rId15" Type="http://schemas.openxmlformats.org/officeDocument/2006/relationships/hyperlink" Target="file:///\\artc.int\Common\MileEnd\ARTC%20Standards%20&amp;%20Systems\Waivers\Waivers%20Register\Closed%20Waivers\AD_0005.pdf" TargetMode="External"/><Relationship Id="rId10" Type="http://schemas.openxmlformats.org/officeDocument/2006/relationships/hyperlink" Target="Closed%20Waivers/800_AD_120505_002_a.pdf" TargetMode="External"/><Relationship Id="rId19" Type="http://schemas.openxmlformats.org/officeDocument/2006/relationships/printerSettings" Target="../printerSettings/printerSettings4.bin"/><Relationship Id="rId4" Type="http://schemas.openxmlformats.org/officeDocument/2006/relationships/hyperlink" Target="Closed%20Waivers/800_AD_280508_010%20Closed.pdf" TargetMode="External"/><Relationship Id="rId9" Type="http://schemas.openxmlformats.org/officeDocument/2006/relationships/hyperlink" Target="Closed%20Waivers/300_AD_210905_003%20Close-out.pdf" TargetMode="External"/><Relationship Id="rId14" Type="http://schemas.openxmlformats.org/officeDocument/2006/relationships/hyperlink" Target="file:///\\artc.int\Common\MileEnd\ARTC%20Standards%20&amp;%20Systems\Waivers\Waivers%20Register\Closed%20Waivers\AD_0004.pdf" TargetMode="External"/><Relationship Id="rId22"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Closed%20Waivers/ALL_PE_0001.pdf"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0.bin"/><Relationship Id="rId1" Type="http://schemas.openxmlformats.org/officeDocument/2006/relationships/hyperlink" Target="../../../../../../:f:/r/sites/Technical-Services-Assurance/Engineering%20Services/ACTIVE%20WAIVERS?csf=1&amp;web=1&amp;e=k77d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5127F-388B-4847-A25F-9546201B3786}">
  <sheetPr>
    <tabColor theme="1"/>
  </sheetPr>
  <dimension ref="A1:E2"/>
  <sheetViews>
    <sheetView tabSelected="1" workbookViewId="0">
      <selection activeCell="G36" sqref="G36"/>
    </sheetView>
  </sheetViews>
  <sheetFormatPr defaultRowHeight="15" x14ac:dyDescent="0.2"/>
  <cols>
    <col min="1" max="1" width="4.42578125" style="1" customWidth="1"/>
    <col min="2" max="2" width="39.42578125" style="1" customWidth="1"/>
    <col min="3" max="3" width="16.7109375" style="2" customWidth="1"/>
    <col min="4" max="4" width="20.7109375" style="1" customWidth="1"/>
    <col min="5" max="5" width="9" style="1" customWidth="1"/>
    <col min="6" max="16384" width="9.140625" style="1"/>
  </cols>
  <sheetData>
    <row r="1" spans="1:5" ht="75" customHeight="1" x14ac:dyDescent="0.2">
      <c r="A1" s="281" t="s">
        <v>4258</v>
      </c>
      <c r="B1" s="282"/>
      <c r="C1" s="282"/>
      <c r="D1" s="282"/>
      <c r="E1" s="283"/>
    </row>
    <row r="2" spans="1:5" s="273" customFormat="1" ht="30" customHeight="1" x14ac:dyDescent="0.2">
      <c r="A2" s="284" t="s">
        <v>4257</v>
      </c>
      <c r="B2" s="284"/>
      <c r="C2" s="284"/>
      <c r="D2" s="284"/>
      <c r="E2" s="284"/>
    </row>
  </sheetData>
  <mergeCells count="2">
    <mergeCell ref="A1:E1"/>
    <mergeCell ref="A2:E2"/>
  </mergeCells>
  <hyperlinks>
    <hyperlink ref="A2:E2" r:id="rId1" display="ACTIVE WAIVERS " xr:uid="{58B478F0-AE21-4E4F-BBC4-89FA53939E4D}"/>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67A9-FD24-4CDD-9080-5211249FEB32}">
  <sheetPr codeName="Sheet5">
    <tabColor theme="1"/>
    <pageSetUpPr fitToPage="1"/>
  </sheetPr>
  <dimension ref="A1:N576"/>
  <sheetViews>
    <sheetView zoomScale="80" zoomScaleNormal="80" workbookViewId="0">
      <pane ySplit="3" topLeftCell="A492" activePane="bottomLeft" state="frozen"/>
      <selection pane="bottomLeft" activeCell="M500" sqref="M500"/>
    </sheetView>
  </sheetViews>
  <sheetFormatPr defaultRowHeight="12.75" x14ac:dyDescent="0.2"/>
  <cols>
    <col min="1" max="1" width="31.5703125" style="77" customWidth="1"/>
    <col min="2" max="2" width="18.42578125" style="44" customWidth="1"/>
    <col min="3" max="3" width="13.140625" style="44" customWidth="1"/>
    <col min="4" max="4" width="15" style="44" customWidth="1"/>
    <col min="5" max="5" width="13.85546875" style="44" customWidth="1"/>
    <col min="6" max="6" width="18.28515625" style="44" customWidth="1"/>
    <col min="7" max="7" width="26" style="44" customWidth="1"/>
    <col min="8" max="8" width="13.7109375" style="44" customWidth="1"/>
    <col min="9" max="9" width="15.85546875" style="44" customWidth="1"/>
    <col min="10" max="10" width="82" style="29" customWidth="1"/>
    <col min="11" max="11" width="23.5703125" style="29" customWidth="1"/>
    <col min="12" max="12" width="19.85546875" style="29" customWidth="1"/>
    <col min="13" max="13" width="17.85546875" style="29" customWidth="1"/>
    <col min="14" max="16384" width="9.140625" style="29"/>
  </cols>
  <sheetData>
    <row r="1" spans="1:13" ht="79.900000000000006" customHeight="1" x14ac:dyDescent="0.2">
      <c r="A1" s="290" t="s">
        <v>2375</v>
      </c>
      <c r="B1" s="291"/>
      <c r="C1" s="291"/>
      <c r="D1" s="291"/>
      <c r="E1" s="291"/>
      <c r="F1" s="291"/>
      <c r="G1" s="291"/>
      <c r="H1" s="291"/>
      <c r="I1" s="291"/>
      <c r="J1" s="291"/>
      <c r="K1" s="291"/>
      <c r="L1" s="291"/>
      <c r="M1" s="291"/>
    </row>
    <row r="2" spans="1:13" x14ac:dyDescent="0.2">
      <c r="A2" s="292" t="s">
        <v>2378</v>
      </c>
      <c r="B2" s="293"/>
      <c r="C2" s="293"/>
      <c r="D2" s="293"/>
      <c r="E2" s="293"/>
      <c r="F2" s="293"/>
      <c r="G2" s="293"/>
      <c r="H2" s="293"/>
      <c r="I2" s="293"/>
      <c r="J2" s="293"/>
      <c r="K2" s="293"/>
      <c r="L2" s="293"/>
      <c r="M2" s="294"/>
    </row>
    <row r="3" spans="1:13" s="78" customFormat="1" ht="25.5" x14ac:dyDescent="0.2">
      <c r="A3" s="66" t="s">
        <v>2160</v>
      </c>
      <c r="B3" s="66" t="s">
        <v>1656</v>
      </c>
      <c r="C3" s="66" t="s">
        <v>770</v>
      </c>
      <c r="D3" s="66" t="s">
        <v>1777</v>
      </c>
      <c r="E3" s="66" t="s">
        <v>1745</v>
      </c>
      <c r="F3" s="66" t="s">
        <v>1407</v>
      </c>
      <c r="G3" s="66" t="s">
        <v>1375</v>
      </c>
      <c r="H3" s="66" t="s">
        <v>395</v>
      </c>
      <c r="I3" s="66" t="s">
        <v>156</v>
      </c>
      <c r="J3" s="66" t="s">
        <v>1295</v>
      </c>
      <c r="K3" s="66" t="s">
        <v>2164</v>
      </c>
      <c r="L3" s="66" t="s">
        <v>787</v>
      </c>
      <c r="M3" s="66" t="s">
        <v>278</v>
      </c>
    </row>
    <row r="4" spans="1:13" s="74" customFormat="1" ht="25.5" x14ac:dyDescent="0.2">
      <c r="A4" s="108" t="s">
        <v>310</v>
      </c>
      <c r="B4" s="108" t="s">
        <v>4092</v>
      </c>
      <c r="C4" s="107">
        <v>37552</v>
      </c>
      <c r="D4" s="108" t="s">
        <v>2311</v>
      </c>
      <c r="E4" s="107">
        <v>45987</v>
      </c>
      <c r="F4" s="108" t="s">
        <v>1408</v>
      </c>
      <c r="G4" s="108"/>
      <c r="H4" s="108" t="s">
        <v>590</v>
      </c>
      <c r="I4" s="108">
        <v>1.2</v>
      </c>
      <c r="J4" s="119" t="s">
        <v>722</v>
      </c>
      <c r="K4" s="108" t="s">
        <v>832</v>
      </c>
      <c r="L4" s="107"/>
      <c r="M4" s="107" t="s">
        <v>3287</v>
      </c>
    </row>
    <row r="5" spans="1:13" s="7" customFormat="1" x14ac:dyDescent="0.2">
      <c r="A5" s="115" t="s">
        <v>309</v>
      </c>
      <c r="B5" s="10" t="s">
        <v>1022</v>
      </c>
      <c r="C5" s="13">
        <v>38359</v>
      </c>
      <c r="D5" s="13">
        <v>38373</v>
      </c>
      <c r="E5" s="13">
        <v>38989</v>
      </c>
      <c r="F5" s="10" t="s">
        <v>167</v>
      </c>
      <c r="G5" s="10"/>
      <c r="H5" s="10" t="s">
        <v>589</v>
      </c>
      <c r="I5" s="10"/>
      <c r="J5" s="12" t="s">
        <v>769</v>
      </c>
      <c r="K5" s="10" t="s">
        <v>832</v>
      </c>
      <c r="L5" s="10"/>
      <c r="M5" s="10" t="s">
        <v>193</v>
      </c>
    </row>
    <row r="6" spans="1:13" s="74" customFormat="1" ht="38.25" x14ac:dyDescent="0.2">
      <c r="A6" s="10" t="s">
        <v>1956</v>
      </c>
      <c r="B6" s="108" t="s">
        <v>4092</v>
      </c>
      <c r="C6" s="107">
        <v>38637</v>
      </c>
      <c r="D6" s="108" t="s">
        <v>2311</v>
      </c>
      <c r="E6" s="107">
        <v>45987</v>
      </c>
      <c r="F6" s="108" t="s">
        <v>160</v>
      </c>
      <c r="G6" s="108"/>
      <c r="H6" s="108" t="s">
        <v>271</v>
      </c>
      <c r="I6" s="108" t="s">
        <v>588</v>
      </c>
      <c r="J6" s="119" t="s">
        <v>1288</v>
      </c>
      <c r="K6" s="108" t="s">
        <v>832</v>
      </c>
      <c r="L6" s="107">
        <v>38681</v>
      </c>
      <c r="M6" s="107" t="s">
        <v>3287</v>
      </c>
    </row>
    <row r="7" spans="1:13" s="7" customFormat="1" x14ac:dyDescent="0.2">
      <c r="A7" s="10" t="s">
        <v>557</v>
      </c>
      <c r="B7" s="10" t="s">
        <v>1979</v>
      </c>
      <c r="C7" s="10"/>
      <c r="D7" s="10"/>
      <c r="E7" s="10"/>
      <c r="F7" s="10"/>
      <c r="G7" s="10"/>
      <c r="H7" s="10"/>
      <c r="I7" s="10"/>
      <c r="J7" s="12"/>
      <c r="K7" s="10"/>
      <c r="L7" s="10"/>
      <c r="M7" s="10"/>
    </row>
    <row r="8" spans="1:13" s="7" customFormat="1" x14ac:dyDescent="0.2">
      <c r="A8" s="10" t="s">
        <v>1715</v>
      </c>
      <c r="B8" s="10" t="s">
        <v>1979</v>
      </c>
      <c r="C8" s="10"/>
      <c r="D8" s="10"/>
      <c r="E8" s="10"/>
      <c r="F8" s="10"/>
      <c r="G8" s="10"/>
      <c r="H8" s="10"/>
      <c r="I8" s="10"/>
      <c r="J8" s="12"/>
      <c r="K8" s="10"/>
      <c r="L8" s="10"/>
      <c r="M8" s="10"/>
    </row>
    <row r="9" spans="1:13" s="7" customFormat="1" x14ac:dyDescent="0.2">
      <c r="A9" s="10" t="s">
        <v>1715</v>
      </c>
      <c r="B9" s="10" t="s">
        <v>1979</v>
      </c>
      <c r="C9" s="10"/>
      <c r="D9" s="10"/>
      <c r="E9" s="10"/>
      <c r="F9" s="10"/>
      <c r="G9" s="10"/>
      <c r="H9" s="10"/>
      <c r="I9" s="10"/>
      <c r="J9" s="12"/>
      <c r="K9" s="10"/>
      <c r="L9" s="10"/>
      <c r="M9" s="10"/>
    </row>
    <row r="10" spans="1:13" s="74" customFormat="1" ht="51" x14ac:dyDescent="0.2">
      <c r="A10" s="192" t="s">
        <v>98</v>
      </c>
      <c r="B10" s="59" t="s">
        <v>835</v>
      </c>
      <c r="C10" s="60">
        <v>38854</v>
      </c>
      <c r="D10" s="60" t="s">
        <v>1420</v>
      </c>
      <c r="E10" s="60" t="s">
        <v>1788</v>
      </c>
      <c r="F10" s="62" t="s">
        <v>739</v>
      </c>
      <c r="G10" s="62"/>
      <c r="H10" s="62" t="s">
        <v>270</v>
      </c>
      <c r="I10" s="62">
        <v>17.3</v>
      </c>
      <c r="J10" s="64" t="s">
        <v>1404</v>
      </c>
      <c r="K10" s="62" t="s">
        <v>919</v>
      </c>
      <c r="L10" s="60">
        <v>38859</v>
      </c>
      <c r="M10" s="60" t="s">
        <v>1788</v>
      </c>
    </row>
    <row r="11" spans="1:13" s="7" customFormat="1" ht="38.25" x14ac:dyDescent="0.2">
      <c r="A11" s="115" t="s">
        <v>985</v>
      </c>
      <c r="B11" s="10" t="s">
        <v>1022</v>
      </c>
      <c r="C11" s="13">
        <v>38869</v>
      </c>
      <c r="D11" s="13">
        <v>38905</v>
      </c>
      <c r="E11" s="13">
        <v>39248</v>
      </c>
      <c r="F11" s="10" t="s">
        <v>739</v>
      </c>
      <c r="G11" s="10" t="s">
        <v>715</v>
      </c>
      <c r="H11" s="10"/>
      <c r="I11" s="10"/>
      <c r="J11" s="12" t="s">
        <v>1645</v>
      </c>
      <c r="K11" s="10" t="s">
        <v>1646</v>
      </c>
      <c r="L11" s="13">
        <v>38870</v>
      </c>
      <c r="M11" s="10" t="s">
        <v>62</v>
      </c>
    </row>
    <row r="12" spans="1:13" s="7" customFormat="1" ht="38.25" x14ac:dyDescent="0.2">
      <c r="A12" s="115" t="s">
        <v>1647</v>
      </c>
      <c r="B12" s="10" t="s">
        <v>1022</v>
      </c>
      <c r="C12" s="13">
        <v>38874</v>
      </c>
      <c r="D12" s="10" t="s">
        <v>1049</v>
      </c>
      <c r="E12" s="13">
        <v>39415</v>
      </c>
      <c r="F12" s="10" t="s">
        <v>480</v>
      </c>
      <c r="G12" s="10"/>
      <c r="H12" s="10" t="s">
        <v>268</v>
      </c>
      <c r="I12" s="10" t="s">
        <v>269</v>
      </c>
      <c r="J12" s="12" t="s">
        <v>1228</v>
      </c>
      <c r="K12" s="10" t="s">
        <v>1063</v>
      </c>
      <c r="L12" s="13">
        <v>38874</v>
      </c>
      <c r="M12" s="10" t="s">
        <v>1954</v>
      </c>
    </row>
    <row r="13" spans="1:13" s="74" customFormat="1" ht="38.25" x14ac:dyDescent="0.2">
      <c r="A13" s="10" t="s">
        <v>921</v>
      </c>
      <c r="B13" s="10" t="s">
        <v>4092</v>
      </c>
      <c r="C13" s="107">
        <v>39814</v>
      </c>
      <c r="D13" s="108" t="s">
        <v>2311</v>
      </c>
      <c r="E13" s="107">
        <v>45987</v>
      </c>
      <c r="F13" s="108" t="s">
        <v>1438</v>
      </c>
      <c r="G13" s="108" t="s">
        <v>845</v>
      </c>
      <c r="H13" s="108" t="s">
        <v>242</v>
      </c>
      <c r="I13" s="108">
        <v>6.4</v>
      </c>
      <c r="J13" s="119" t="s">
        <v>2165</v>
      </c>
      <c r="K13" s="108" t="s">
        <v>1414</v>
      </c>
      <c r="L13" s="107">
        <v>39031</v>
      </c>
      <c r="M13" s="107" t="s">
        <v>3287</v>
      </c>
    </row>
    <row r="14" spans="1:13" s="7" customFormat="1" ht="25.5" x14ac:dyDescent="0.2">
      <c r="A14" s="115" t="s">
        <v>687</v>
      </c>
      <c r="B14" s="13" t="s">
        <v>1022</v>
      </c>
      <c r="C14" s="13">
        <v>38922</v>
      </c>
      <c r="D14" s="13" t="s">
        <v>688</v>
      </c>
      <c r="E14" s="13">
        <v>39052</v>
      </c>
      <c r="F14" s="13" t="s">
        <v>739</v>
      </c>
      <c r="G14" s="13" t="s">
        <v>846</v>
      </c>
      <c r="H14" s="13"/>
      <c r="I14" s="13"/>
      <c r="J14" s="15" t="s">
        <v>1953</v>
      </c>
      <c r="K14" s="13" t="s">
        <v>1954</v>
      </c>
      <c r="L14" s="13">
        <v>38922</v>
      </c>
      <c r="M14" s="13" t="s">
        <v>975</v>
      </c>
    </row>
    <row r="15" spans="1:13" s="74" customFormat="1" ht="38.25" x14ac:dyDescent="0.2">
      <c r="A15" s="13" t="s">
        <v>1161</v>
      </c>
      <c r="B15" s="10" t="s">
        <v>4092</v>
      </c>
      <c r="C15" s="107">
        <v>38952</v>
      </c>
      <c r="D15" s="108" t="s">
        <v>2311</v>
      </c>
      <c r="E15" s="107">
        <v>45987</v>
      </c>
      <c r="F15" s="108" t="s">
        <v>1408</v>
      </c>
      <c r="G15" s="108"/>
      <c r="H15" s="108" t="s">
        <v>368</v>
      </c>
      <c r="I15" s="108"/>
      <c r="J15" s="119" t="s">
        <v>1681</v>
      </c>
      <c r="K15" s="108" t="s">
        <v>378</v>
      </c>
      <c r="L15" s="107">
        <v>38952</v>
      </c>
      <c r="M15" s="107" t="s">
        <v>3287</v>
      </c>
    </row>
    <row r="16" spans="1:13" s="7" customFormat="1" ht="38.25" x14ac:dyDescent="0.2">
      <c r="A16" s="115" t="s">
        <v>1700</v>
      </c>
      <c r="B16" s="13" t="s">
        <v>1022</v>
      </c>
      <c r="C16" s="13">
        <v>39320</v>
      </c>
      <c r="D16" s="13">
        <v>39051</v>
      </c>
      <c r="E16" s="13">
        <v>39162</v>
      </c>
      <c r="F16" s="13" t="s">
        <v>1408</v>
      </c>
      <c r="G16" s="13" t="s">
        <v>847</v>
      </c>
      <c r="H16" s="13" t="s">
        <v>1678</v>
      </c>
      <c r="I16" s="13"/>
      <c r="J16" s="15" t="s">
        <v>1831</v>
      </c>
      <c r="K16" s="13" t="s">
        <v>1832</v>
      </c>
      <c r="L16" s="13">
        <v>38950</v>
      </c>
      <c r="M16" s="13" t="s">
        <v>1954</v>
      </c>
    </row>
    <row r="17" spans="1:13" s="7" customFormat="1" ht="38.25" x14ac:dyDescent="0.2">
      <c r="A17" s="115" t="s">
        <v>1701</v>
      </c>
      <c r="B17" s="13" t="s">
        <v>1022</v>
      </c>
      <c r="C17" s="13">
        <v>38952</v>
      </c>
      <c r="D17" s="13">
        <v>40543</v>
      </c>
      <c r="E17" s="13">
        <v>40499</v>
      </c>
      <c r="F17" s="13" t="s">
        <v>1408</v>
      </c>
      <c r="G17" s="13" t="s">
        <v>847</v>
      </c>
      <c r="H17" s="13" t="s">
        <v>343</v>
      </c>
      <c r="I17" s="13"/>
      <c r="J17" s="15" t="s">
        <v>716</v>
      </c>
      <c r="K17" s="13" t="s">
        <v>717</v>
      </c>
      <c r="L17" s="13">
        <v>38954</v>
      </c>
      <c r="M17" s="13" t="s">
        <v>1631</v>
      </c>
    </row>
    <row r="18" spans="1:13" s="74" customFormat="1" ht="38.25" x14ac:dyDescent="0.2">
      <c r="A18" s="13" t="s">
        <v>1849</v>
      </c>
      <c r="B18" s="10" t="s">
        <v>4092</v>
      </c>
      <c r="C18" s="107">
        <v>39234</v>
      </c>
      <c r="D18" s="108" t="s">
        <v>2311</v>
      </c>
      <c r="E18" s="107">
        <v>45987</v>
      </c>
      <c r="F18" s="108" t="s">
        <v>436</v>
      </c>
      <c r="G18" s="108" t="s">
        <v>1020</v>
      </c>
      <c r="H18" s="108" t="s">
        <v>367</v>
      </c>
      <c r="I18" s="108">
        <v>3.3</v>
      </c>
      <c r="J18" s="119" t="s">
        <v>1653</v>
      </c>
      <c r="K18" s="108" t="s">
        <v>694</v>
      </c>
      <c r="L18" s="107">
        <v>38978</v>
      </c>
      <c r="M18" s="107" t="s">
        <v>3287</v>
      </c>
    </row>
    <row r="19" spans="1:13" s="74" customFormat="1" ht="38.25" x14ac:dyDescent="0.2">
      <c r="A19" s="115" t="s">
        <v>1588</v>
      </c>
      <c r="B19" s="108" t="s">
        <v>1022</v>
      </c>
      <c r="C19" s="107">
        <v>38980</v>
      </c>
      <c r="D19" s="107">
        <v>42774</v>
      </c>
      <c r="E19" s="107" t="s">
        <v>279</v>
      </c>
      <c r="F19" s="108" t="s">
        <v>1438</v>
      </c>
      <c r="G19" s="108" t="s">
        <v>422</v>
      </c>
      <c r="H19" s="108" t="s">
        <v>707</v>
      </c>
      <c r="I19" s="108">
        <v>19.100000000000001</v>
      </c>
      <c r="J19" s="119" t="s">
        <v>388</v>
      </c>
      <c r="K19" s="108" t="s">
        <v>389</v>
      </c>
      <c r="L19" s="107" t="s">
        <v>1808</v>
      </c>
      <c r="M19" s="107" t="s">
        <v>2538</v>
      </c>
    </row>
    <row r="20" spans="1:13" s="7" customFormat="1" ht="63.75" x14ac:dyDescent="0.2">
      <c r="A20" s="115" t="s">
        <v>1929</v>
      </c>
      <c r="B20" s="13" t="s">
        <v>1022</v>
      </c>
      <c r="C20" s="13">
        <v>39114</v>
      </c>
      <c r="D20" s="13">
        <v>39232</v>
      </c>
      <c r="E20" s="13">
        <v>39247</v>
      </c>
      <c r="F20" s="13" t="s">
        <v>167</v>
      </c>
      <c r="G20" s="13"/>
      <c r="H20" s="13" t="s">
        <v>706</v>
      </c>
      <c r="I20" s="13">
        <v>6.11</v>
      </c>
      <c r="J20" s="15" t="s">
        <v>2166</v>
      </c>
      <c r="K20" s="13" t="s">
        <v>11</v>
      </c>
      <c r="L20" s="13">
        <v>39009</v>
      </c>
      <c r="M20" s="13" t="s">
        <v>61</v>
      </c>
    </row>
    <row r="21" spans="1:13" s="74" customFormat="1" ht="63.75" x14ac:dyDescent="0.2">
      <c r="A21" s="13" t="s">
        <v>1978</v>
      </c>
      <c r="B21" s="10" t="s">
        <v>4092</v>
      </c>
      <c r="C21" s="107">
        <v>39173</v>
      </c>
      <c r="D21" s="108" t="s">
        <v>2311</v>
      </c>
      <c r="E21" s="107">
        <v>45987</v>
      </c>
      <c r="F21" s="108" t="s">
        <v>196</v>
      </c>
      <c r="G21" s="108" t="s">
        <v>83</v>
      </c>
      <c r="H21" s="108" t="s">
        <v>1542</v>
      </c>
      <c r="I21" s="108">
        <v>17.600000000000001</v>
      </c>
      <c r="J21" s="119" t="s">
        <v>328</v>
      </c>
      <c r="K21" s="108" t="s">
        <v>640</v>
      </c>
      <c r="L21" s="107">
        <v>39147</v>
      </c>
      <c r="M21" s="107" t="s">
        <v>3287</v>
      </c>
    </row>
    <row r="22" spans="1:13" s="7" customFormat="1" ht="51" x14ac:dyDescent="0.2">
      <c r="A22" s="115" t="s">
        <v>874</v>
      </c>
      <c r="B22" s="13" t="s">
        <v>1022</v>
      </c>
      <c r="C22" s="13">
        <v>39017</v>
      </c>
      <c r="D22" s="13">
        <v>39172</v>
      </c>
      <c r="E22" s="13">
        <v>39169</v>
      </c>
      <c r="F22" s="13" t="s">
        <v>739</v>
      </c>
      <c r="G22" s="13" t="s">
        <v>763</v>
      </c>
      <c r="H22" s="13" t="s">
        <v>1466</v>
      </c>
      <c r="I22" s="13"/>
      <c r="J22" s="15" t="s">
        <v>17</v>
      </c>
      <c r="K22" s="13" t="s">
        <v>919</v>
      </c>
      <c r="L22" s="13">
        <v>39020</v>
      </c>
      <c r="M22" s="13" t="s">
        <v>1954</v>
      </c>
    </row>
    <row r="23" spans="1:13" s="7" customFormat="1" ht="63.75" x14ac:dyDescent="0.2">
      <c r="A23" s="115" t="s">
        <v>1938</v>
      </c>
      <c r="B23" s="13" t="s">
        <v>1022</v>
      </c>
      <c r="C23" s="13">
        <v>39171</v>
      </c>
      <c r="D23" s="13">
        <v>39813</v>
      </c>
      <c r="E23" s="13">
        <v>39890</v>
      </c>
      <c r="F23" s="13" t="s">
        <v>1408</v>
      </c>
      <c r="G23" s="13" t="s">
        <v>1165</v>
      </c>
      <c r="H23" s="13"/>
      <c r="I23" s="13"/>
      <c r="J23" s="15" t="s">
        <v>1746</v>
      </c>
      <c r="K23" s="13" t="s">
        <v>1747</v>
      </c>
      <c r="L23" s="13">
        <v>39167</v>
      </c>
      <c r="M23" s="13" t="s">
        <v>518</v>
      </c>
    </row>
    <row r="24" spans="1:13" s="7" customFormat="1" ht="63.75" x14ac:dyDescent="0.2">
      <c r="A24" s="115" t="s">
        <v>1207</v>
      </c>
      <c r="B24" s="13" t="s">
        <v>1022</v>
      </c>
      <c r="C24" s="13">
        <v>39083</v>
      </c>
      <c r="D24" s="13">
        <v>39630</v>
      </c>
      <c r="E24" s="13">
        <v>39631</v>
      </c>
      <c r="F24" s="13" t="s">
        <v>196</v>
      </c>
      <c r="G24" s="13" t="s">
        <v>1162</v>
      </c>
      <c r="H24" s="13" t="s">
        <v>964</v>
      </c>
      <c r="I24" s="13" t="s">
        <v>928</v>
      </c>
      <c r="J24" s="15" t="s">
        <v>1001</v>
      </c>
      <c r="K24" s="13" t="s">
        <v>640</v>
      </c>
      <c r="L24" s="13">
        <v>39036</v>
      </c>
      <c r="M24" s="13" t="s">
        <v>836</v>
      </c>
    </row>
    <row r="25" spans="1:13" s="7" customFormat="1" ht="76.5" x14ac:dyDescent="0.2">
      <c r="A25" s="115" t="s">
        <v>1208</v>
      </c>
      <c r="B25" s="13" t="s">
        <v>1022</v>
      </c>
      <c r="C25" s="13">
        <v>39147</v>
      </c>
      <c r="D25" s="13">
        <v>39538</v>
      </c>
      <c r="E25" s="13">
        <v>40393</v>
      </c>
      <c r="F25" s="13" t="s">
        <v>196</v>
      </c>
      <c r="G25" s="13" t="s">
        <v>639</v>
      </c>
      <c r="H25" s="13" t="s">
        <v>1176</v>
      </c>
      <c r="I25" s="13" t="s">
        <v>1150</v>
      </c>
      <c r="J25" s="15" t="s">
        <v>2167</v>
      </c>
      <c r="K25" s="13" t="s">
        <v>640</v>
      </c>
      <c r="L25" s="13">
        <v>39147</v>
      </c>
      <c r="M25" s="13" t="s">
        <v>1954</v>
      </c>
    </row>
    <row r="26" spans="1:13" s="7" customFormat="1" ht="38.25" x14ac:dyDescent="0.2">
      <c r="A26" s="115" t="s">
        <v>67</v>
      </c>
      <c r="B26" s="13" t="s">
        <v>1022</v>
      </c>
      <c r="C26" s="13">
        <v>39083</v>
      </c>
      <c r="D26" s="13">
        <v>40543</v>
      </c>
      <c r="E26" s="13">
        <v>40578</v>
      </c>
      <c r="F26" s="13" t="s">
        <v>196</v>
      </c>
      <c r="G26" s="13" t="s">
        <v>1271</v>
      </c>
      <c r="H26" s="13"/>
      <c r="I26" s="13"/>
      <c r="J26" s="15" t="s">
        <v>1597</v>
      </c>
      <c r="K26" s="13" t="s">
        <v>1954</v>
      </c>
      <c r="L26" s="13">
        <v>39065</v>
      </c>
      <c r="M26" s="13" t="s">
        <v>1954</v>
      </c>
    </row>
    <row r="27" spans="1:13" s="7" customFormat="1" ht="63.75" x14ac:dyDescent="0.2">
      <c r="A27" s="115" t="s">
        <v>2190</v>
      </c>
      <c r="B27" s="13" t="s">
        <v>1022</v>
      </c>
      <c r="C27" s="13">
        <v>39085</v>
      </c>
      <c r="D27" s="13">
        <v>39085</v>
      </c>
      <c r="E27" s="13">
        <v>39091</v>
      </c>
      <c r="F27" s="13" t="s">
        <v>946</v>
      </c>
      <c r="G27" s="13"/>
      <c r="H27" s="13" t="s">
        <v>341</v>
      </c>
      <c r="I27" s="13">
        <v>1.7</v>
      </c>
      <c r="J27" s="15" t="s">
        <v>126</v>
      </c>
      <c r="K27" s="13" t="s">
        <v>947</v>
      </c>
      <c r="L27" s="13" t="s">
        <v>134</v>
      </c>
      <c r="M27" s="13" t="s">
        <v>947</v>
      </c>
    </row>
    <row r="28" spans="1:13" s="7" customFormat="1" x14ac:dyDescent="0.2">
      <c r="A28" s="13" t="s">
        <v>1459</v>
      </c>
      <c r="B28" s="13" t="s">
        <v>1979</v>
      </c>
      <c r="C28" s="13"/>
      <c r="D28" s="13"/>
      <c r="E28" s="13"/>
      <c r="F28" s="13"/>
      <c r="G28" s="13"/>
      <c r="H28" s="13"/>
      <c r="I28" s="13"/>
      <c r="J28" s="15"/>
      <c r="K28" s="13"/>
      <c r="L28" s="13"/>
      <c r="M28" s="13"/>
    </row>
    <row r="29" spans="1:13" s="74" customFormat="1" ht="51" x14ac:dyDescent="0.2">
      <c r="A29" s="108" t="s">
        <v>774</v>
      </c>
      <c r="B29" s="108" t="s">
        <v>4092</v>
      </c>
      <c r="C29" s="107">
        <v>39123</v>
      </c>
      <c r="D29" s="108" t="s">
        <v>2311</v>
      </c>
      <c r="E29" s="107">
        <v>45987</v>
      </c>
      <c r="F29" s="108" t="s">
        <v>196</v>
      </c>
      <c r="G29" s="108" t="s">
        <v>1214</v>
      </c>
      <c r="H29" s="108" t="s">
        <v>1315</v>
      </c>
      <c r="I29" s="108"/>
      <c r="J29" s="119" t="s">
        <v>1422</v>
      </c>
      <c r="K29" s="110" t="s">
        <v>447</v>
      </c>
      <c r="L29" s="107">
        <v>39122</v>
      </c>
      <c r="M29" s="107" t="s">
        <v>3287</v>
      </c>
    </row>
    <row r="30" spans="1:13" s="74" customFormat="1" ht="51" x14ac:dyDescent="0.2">
      <c r="A30" s="108" t="s">
        <v>950</v>
      </c>
      <c r="B30" s="108" t="s">
        <v>4092</v>
      </c>
      <c r="C30" s="107">
        <v>39147</v>
      </c>
      <c r="D30" s="108" t="s">
        <v>2311</v>
      </c>
      <c r="E30" s="107">
        <v>45988</v>
      </c>
      <c r="F30" s="108" t="s">
        <v>196</v>
      </c>
      <c r="G30" s="108" t="s">
        <v>863</v>
      </c>
      <c r="H30" s="108" t="s">
        <v>1501</v>
      </c>
      <c r="I30" s="108" t="s">
        <v>1502</v>
      </c>
      <c r="J30" s="119" t="s">
        <v>274</v>
      </c>
      <c r="K30" s="110" t="s">
        <v>640</v>
      </c>
      <c r="L30" s="107">
        <v>39147</v>
      </c>
      <c r="M30" s="107" t="s">
        <v>3287</v>
      </c>
    </row>
    <row r="31" spans="1:13" s="74" customFormat="1" ht="25.5" x14ac:dyDescent="0.2">
      <c r="A31" s="108" t="s">
        <v>830</v>
      </c>
      <c r="B31" s="108" t="s">
        <v>4092</v>
      </c>
      <c r="C31" s="107">
        <v>39136</v>
      </c>
      <c r="D31" s="108" t="s">
        <v>2311</v>
      </c>
      <c r="E31" s="107">
        <v>45989</v>
      </c>
      <c r="F31" s="108" t="s">
        <v>1497</v>
      </c>
      <c r="G31" s="108"/>
      <c r="H31" s="108" t="s">
        <v>339</v>
      </c>
      <c r="I31" s="108"/>
      <c r="J31" s="119" t="s">
        <v>1702</v>
      </c>
      <c r="K31" s="110" t="s">
        <v>1703</v>
      </c>
      <c r="L31" s="107">
        <v>39136</v>
      </c>
      <c r="M31" s="107" t="s">
        <v>3287</v>
      </c>
    </row>
    <row r="32" spans="1:13" s="7" customFormat="1" ht="38.25" x14ac:dyDescent="0.2">
      <c r="A32" s="115" t="s">
        <v>1209</v>
      </c>
      <c r="B32" s="13" t="s">
        <v>1022</v>
      </c>
      <c r="C32" s="13">
        <v>39146</v>
      </c>
      <c r="D32" s="13">
        <v>39390</v>
      </c>
      <c r="E32" s="13">
        <v>39421</v>
      </c>
      <c r="F32" s="13" t="s">
        <v>196</v>
      </c>
      <c r="G32" s="13" t="s">
        <v>1594</v>
      </c>
      <c r="H32" s="13" t="s">
        <v>348</v>
      </c>
      <c r="I32" s="13" t="s">
        <v>349</v>
      </c>
      <c r="J32" s="15" t="s">
        <v>2168</v>
      </c>
      <c r="K32" s="13" t="s">
        <v>1805</v>
      </c>
      <c r="L32" s="13">
        <v>39136</v>
      </c>
      <c r="M32" s="13" t="s">
        <v>807</v>
      </c>
    </row>
    <row r="33" spans="1:13" s="7" customFormat="1" x14ac:dyDescent="0.2">
      <c r="A33" s="13" t="s">
        <v>1396</v>
      </c>
      <c r="B33" s="13" t="s">
        <v>1979</v>
      </c>
      <c r="C33" s="13"/>
      <c r="D33" s="13"/>
      <c r="E33" s="13"/>
      <c r="F33" s="13"/>
      <c r="G33" s="13"/>
      <c r="H33" s="13"/>
      <c r="I33" s="13"/>
      <c r="J33" s="15"/>
      <c r="K33" s="13"/>
      <c r="L33" s="13"/>
      <c r="M33" s="13"/>
    </row>
    <row r="34" spans="1:13" s="74" customFormat="1" ht="25.5" x14ac:dyDescent="0.2">
      <c r="A34" s="108" t="s">
        <v>603</v>
      </c>
      <c r="B34" s="108" t="s">
        <v>4092</v>
      </c>
      <c r="C34" s="107">
        <v>39147</v>
      </c>
      <c r="D34" s="108" t="s">
        <v>2311</v>
      </c>
      <c r="E34" s="107">
        <v>45987</v>
      </c>
      <c r="F34" s="108" t="s">
        <v>1497</v>
      </c>
      <c r="G34" s="108"/>
      <c r="H34" s="108"/>
      <c r="I34" s="108"/>
      <c r="J34" s="119" t="s">
        <v>1002</v>
      </c>
      <c r="K34" s="110" t="s">
        <v>1038</v>
      </c>
      <c r="L34" s="107">
        <v>39147</v>
      </c>
      <c r="M34" s="107" t="s">
        <v>3287</v>
      </c>
    </row>
    <row r="35" spans="1:13" s="7" customFormat="1" ht="102" x14ac:dyDescent="0.2">
      <c r="A35" s="115" t="s">
        <v>188</v>
      </c>
      <c r="B35" s="13" t="s">
        <v>1022</v>
      </c>
      <c r="C35" s="13">
        <v>39151</v>
      </c>
      <c r="D35" s="13">
        <v>39294</v>
      </c>
      <c r="E35" s="13">
        <v>39287</v>
      </c>
      <c r="F35" s="13" t="s">
        <v>1290</v>
      </c>
      <c r="G35" s="13"/>
      <c r="H35" s="13"/>
      <c r="I35" s="13"/>
      <c r="J35" s="15" t="s">
        <v>999</v>
      </c>
      <c r="K35" s="13" t="s">
        <v>1000</v>
      </c>
      <c r="L35" s="13">
        <v>39157</v>
      </c>
      <c r="M35" s="13" t="s">
        <v>1954</v>
      </c>
    </row>
    <row r="36" spans="1:13" s="74" customFormat="1" ht="25.5" x14ac:dyDescent="0.2">
      <c r="A36" s="108" t="s">
        <v>1232</v>
      </c>
      <c r="B36" s="108" t="s">
        <v>4092</v>
      </c>
      <c r="C36" s="107">
        <v>39181</v>
      </c>
      <c r="D36" s="108" t="s">
        <v>2311</v>
      </c>
      <c r="E36" s="107">
        <v>45987</v>
      </c>
      <c r="F36" s="108" t="s">
        <v>196</v>
      </c>
      <c r="G36" s="108" t="s">
        <v>2</v>
      </c>
      <c r="H36" s="108" t="s">
        <v>337</v>
      </c>
      <c r="I36" s="108" t="s">
        <v>347</v>
      </c>
      <c r="J36" s="119" t="s">
        <v>1852</v>
      </c>
      <c r="K36" s="110" t="s">
        <v>52</v>
      </c>
      <c r="L36" s="107">
        <v>39177</v>
      </c>
      <c r="M36" s="107" t="s">
        <v>3287</v>
      </c>
    </row>
    <row r="37" spans="1:13" s="74" customFormat="1" ht="38.25" x14ac:dyDescent="0.2">
      <c r="A37" s="108" t="s">
        <v>2284</v>
      </c>
      <c r="B37" s="108" t="s">
        <v>4092</v>
      </c>
      <c r="C37" s="107">
        <v>39150</v>
      </c>
      <c r="D37" s="108" t="s">
        <v>2311</v>
      </c>
      <c r="E37" s="107">
        <v>45988</v>
      </c>
      <c r="F37" s="108" t="s">
        <v>196</v>
      </c>
      <c r="G37" s="108" t="s">
        <v>700</v>
      </c>
      <c r="H37" s="108" t="s">
        <v>346</v>
      </c>
      <c r="I37" s="108"/>
      <c r="J37" s="119" t="s">
        <v>1437</v>
      </c>
      <c r="K37" s="110" t="s">
        <v>701</v>
      </c>
      <c r="L37" s="107">
        <v>39150</v>
      </c>
      <c r="M37" s="107" t="s">
        <v>3287</v>
      </c>
    </row>
    <row r="38" spans="1:13" s="7" customFormat="1" ht="25.5" x14ac:dyDescent="0.2">
      <c r="A38" s="115" t="s">
        <v>1168</v>
      </c>
      <c r="B38" s="13" t="s">
        <v>1022</v>
      </c>
      <c r="C38" s="13">
        <v>39155</v>
      </c>
      <c r="D38" s="13">
        <v>40421</v>
      </c>
      <c r="E38" s="13">
        <v>40420</v>
      </c>
      <c r="F38" s="13" t="s">
        <v>240</v>
      </c>
      <c r="G38" s="13"/>
      <c r="H38" s="13" t="s">
        <v>344</v>
      </c>
      <c r="I38" s="13" t="s">
        <v>345</v>
      </c>
      <c r="J38" s="15" t="s">
        <v>768</v>
      </c>
      <c r="K38" s="13" t="s">
        <v>947</v>
      </c>
      <c r="L38" s="13">
        <v>39157</v>
      </c>
      <c r="M38" s="13">
        <v>40420</v>
      </c>
    </row>
    <row r="39" spans="1:13" s="74" customFormat="1" ht="38.25" x14ac:dyDescent="0.2">
      <c r="A39" s="115" t="s">
        <v>1957</v>
      </c>
      <c r="B39" s="108" t="s">
        <v>4092</v>
      </c>
      <c r="C39" s="107">
        <v>39155</v>
      </c>
      <c r="D39" s="108" t="s">
        <v>2311</v>
      </c>
      <c r="E39" s="107">
        <v>42774</v>
      </c>
      <c r="F39" s="108" t="s">
        <v>1408</v>
      </c>
      <c r="G39" s="108" t="s">
        <v>847</v>
      </c>
      <c r="H39" s="108" t="s">
        <v>343</v>
      </c>
      <c r="I39" s="108"/>
      <c r="J39" s="119" t="s">
        <v>450</v>
      </c>
      <c r="K39" s="110" t="s">
        <v>832</v>
      </c>
      <c r="L39" s="107">
        <v>39155</v>
      </c>
      <c r="M39" s="107" t="s">
        <v>2538</v>
      </c>
    </row>
    <row r="40" spans="1:13" s="7" customFormat="1" ht="38.25" x14ac:dyDescent="0.2">
      <c r="A40" s="115" t="s">
        <v>201</v>
      </c>
      <c r="B40" s="13" t="s">
        <v>1022</v>
      </c>
      <c r="C40" s="13">
        <v>39157</v>
      </c>
      <c r="D40" s="13">
        <v>40543</v>
      </c>
      <c r="E40" s="13">
        <v>40499</v>
      </c>
      <c r="F40" s="13" t="s">
        <v>196</v>
      </c>
      <c r="G40" s="13" t="s">
        <v>952</v>
      </c>
      <c r="H40" s="13" t="s">
        <v>343</v>
      </c>
      <c r="I40" s="13"/>
      <c r="J40" s="15" t="s">
        <v>628</v>
      </c>
      <c r="K40" s="13" t="s">
        <v>52</v>
      </c>
      <c r="L40" s="13">
        <v>39157</v>
      </c>
      <c r="M40" s="13" t="s">
        <v>1631</v>
      </c>
    </row>
    <row r="41" spans="1:13" s="7" customFormat="1" ht="51" x14ac:dyDescent="0.2">
      <c r="A41" s="115" t="s">
        <v>1889</v>
      </c>
      <c r="B41" s="13" t="s">
        <v>1022</v>
      </c>
      <c r="C41" s="13">
        <v>39160</v>
      </c>
      <c r="D41" s="13">
        <v>39263</v>
      </c>
      <c r="E41" s="13">
        <v>39265</v>
      </c>
      <c r="F41" s="13" t="s">
        <v>1408</v>
      </c>
      <c r="G41" s="13" t="s">
        <v>3</v>
      </c>
      <c r="H41" s="13"/>
      <c r="I41" s="13"/>
      <c r="J41" s="15" t="s">
        <v>1456</v>
      </c>
      <c r="K41" s="13" t="s">
        <v>1457</v>
      </c>
      <c r="L41" s="13">
        <v>39161</v>
      </c>
      <c r="M41" s="13" t="s">
        <v>1457</v>
      </c>
    </row>
    <row r="42" spans="1:13" s="7" customFormat="1" ht="63.75" x14ac:dyDescent="0.2">
      <c r="A42" s="115" t="s">
        <v>1901</v>
      </c>
      <c r="B42" s="13" t="s">
        <v>1022</v>
      </c>
      <c r="C42" s="13">
        <v>39161</v>
      </c>
      <c r="D42" s="13">
        <v>39162</v>
      </c>
      <c r="E42" s="13">
        <v>39265</v>
      </c>
      <c r="F42" s="13" t="s">
        <v>196</v>
      </c>
      <c r="G42" s="13" t="s">
        <v>1162</v>
      </c>
      <c r="H42" s="13" t="s">
        <v>341</v>
      </c>
      <c r="I42" s="13" t="s">
        <v>342</v>
      </c>
      <c r="J42" s="15" t="s">
        <v>1513</v>
      </c>
      <c r="K42" s="13" t="s">
        <v>945</v>
      </c>
      <c r="L42" s="13">
        <v>39162</v>
      </c>
      <c r="M42" s="13" t="s">
        <v>945</v>
      </c>
    </row>
    <row r="43" spans="1:13" s="7" customFormat="1" ht="25.5" x14ac:dyDescent="0.2">
      <c r="A43" s="115" t="s">
        <v>951</v>
      </c>
      <c r="B43" s="13" t="s">
        <v>1022</v>
      </c>
      <c r="C43" s="13">
        <v>39234</v>
      </c>
      <c r="D43" s="13">
        <v>39813</v>
      </c>
      <c r="E43" s="13">
        <v>40116</v>
      </c>
      <c r="F43" s="13" t="s">
        <v>739</v>
      </c>
      <c r="G43" s="13"/>
      <c r="H43" s="13" t="s">
        <v>850</v>
      </c>
      <c r="I43" s="13" t="s">
        <v>851</v>
      </c>
      <c r="J43" s="15" t="s">
        <v>1616</v>
      </c>
      <c r="K43" s="13" t="s">
        <v>186</v>
      </c>
      <c r="L43" s="13">
        <v>39219</v>
      </c>
      <c r="M43" s="13" t="s">
        <v>186</v>
      </c>
    </row>
    <row r="44" spans="1:13" s="74" customFormat="1" ht="51" x14ac:dyDescent="0.2">
      <c r="A44" s="13" t="s">
        <v>1215</v>
      </c>
      <c r="B44" s="108" t="s">
        <v>4092</v>
      </c>
      <c r="C44" s="107">
        <v>39177</v>
      </c>
      <c r="D44" s="108" t="s">
        <v>2311</v>
      </c>
      <c r="E44" s="107">
        <v>45987</v>
      </c>
      <c r="F44" s="108" t="s">
        <v>240</v>
      </c>
      <c r="G44" s="108"/>
      <c r="H44" s="108" t="s">
        <v>339</v>
      </c>
      <c r="I44" s="108" t="s">
        <v>340</v>
      </c>
      <c r="J44" s="119" t="s">
        <v>230</v>
      </c>
      <c r="K44" s="110" t="s">
        <v>947</v>
      </c>
      <c r="L44" s="107">
        <v>39177</v>
      </c>
      <c r="M44" s="107" t="s">
        <v>3287</v>
      </c>
    </row>
    <row r="45" spans="1:13" s="74" customFormat="1" ht="51" x14ac:dyDescent="0.2">
      <c r="A45" s="13" t="s">
        <v>324</v>
      </c>
      <c r="B45" s="108" t="s">
        <v>4092</v>
      </c>
      <c r="C45" s="107">
        <v>39188</v>
      </c>
      <c r="D45" s="108" t="s">
        <v>2311</v>
      </c>
      <c r="E45" s="107">
        <v>45987</v>
      </c>
      <c r="F45" s="108" t="s">
        <v>196</v>
      </c>
      <c r="G45" s="108" t="s">
        <v>1162</v>
      </c>
      <c r="H45" s="108" t="s">
        <v>337</v>
      </c>
      <c r="I45" s="108" t="s">
        <v>338</v>
      </c>
      <c r="J45" s="119" t="s">
        <v>1377</v>
      </c>
      <c r="K45" s="110" t="s">
        <v>640</v>
      </c>
      <c r="L45" s="107">
        <v>39196</v>
      </c>
      <c r="M45" s="107" t="s">
        <v>3287</v>
      </c>
    </row>
    <row r="46" spans="1:13" s="74" customFormat="1" ht="89.25" x14ac:dyDescent="0.2">
      <c r="A46" s="13" t="s">
        <v>1772</v>
      </c>
      <c r="B46" s="108" t="s">
        <v>4092</v>
      </c>
      <c r="C46" s="107">
        <v>39188</v>
      </c>
      <c r="D46" s="108" t="s">
        <v>2311</v>
      </c>
      <c r="E46" s="107">
        <v>45987</v>
      </c>
      <c r="F46" s="108" t="s">
        <v>196</v>
      </c>
      <c r="G46" s="108" t="s">
        <v>1162</v>
      </c>
      <c r="H46" s="108" t="s">
        <v>336</v>
      </c>
      <c r="I46" s="108"/>
      <c r="J46" s="119" t="s">
        <v>137</v>
      </c>
      <c r="K46" s="110" t="s">
        <v>640</v>
      </c>
      <c r="L46" s="107">
        <v>39196</v>
      </c>
      <c r="M46" s="107" t="s">
        <v>3287</v>
      </c>
    </row>
    <row r="47" spans="1:13" s="7" customFormat="1" ht="25.5" x14ac:dyDescent="0.2">
      <c r="A47" s="115" t="s">
        <v>1164</v>
      </c>
      <c r="B47" s="13" t="s">
        <v>1022</v>
      </c>
      <c r="C47" s="13">
        <v>39380</v>
      </c>
      <c r="D47" s="13">
        <v>40117</v>
      </c>
      <c r="E47" s="13">
        <v>40105</v>
      </c>
      <c r="F47" s="13" t="s">
        <v>196</v>
      </c>
      <c r="G47" s="13" t="s">
        <v>1162</v>
      </c>
      <c r="H47" s="13" t="s">
        <v>136</v>
      </c>
      <c r="I47" s="13" t="s">
        <v>1095</v>
      </c>
      <c r="J47" s="15" t="s">
        <v>484</v>
      </c>
      <c r="K47" s="13" t="s">
        <v>52</v>
      </c>
      <c r="L47" s="13">
        <v>39380</v>
      </c>
      <c r="M47" s="13" t="s">
        <v>901</v>
      </c>
    </row>
    <row r="48" spans="1:13" s="7" customFormat="1" x14ac:dyDescent="0.2">
      <c r="A48" s="13" t="s">
        <v>68</v>
      </c>
      <c r="B48" s="13" t="s">
        <v>1979</v>
      </c>
      <c r="C48" s="13"/>
      <c r="D48" s="13"/>
      <c r="E48" s="13"/>
      <c r="F48" s="13"/>
      <c r="G48" s="13"/>
      <c r="H48" s="13"/>
      <c r="I48" s="13"/>
      <c r="J48" s="15"/>
      <c r="K48" s="13"/>
      <c r="L48" s="13"/>
      <c r="M48" s="13"/>
    </row>
    <row r="49" spans="1:13" s="74" customFormat="1" ht="76.5" x14ac:dyDescent="0.2">
      <c r="A49" s="115" t="s">
        <v>1065</v>
      </c>
      <c r="B49" s="108" t="s">
        <v>4092</v>
      </c>
      <c r="C49" s="107">
        <v>39226</v>
      </c>
      <c r="D49" s="108" t="s">
        <v>2311</v>
      </c>
      <c r="E49" s="107">
        <v>42774</v>
      </c>
      <c r="F49" s="108" t="s">
        <v>1408</v>
      </c>
      <c r="G49" s="108"/>
      <c r="H49" s="108" t="s">
        <v>1941</v>
      </c>
      <c r="I49" s="108"/>
      <c r="J49" s="119" t="s">
        <v>1323</v>
      </c>
      <c r="K49" s="110" t="s">
        <v>1260</v>
      </c>
      <c r="L49" s="107">
        <v>39211</v>
      </c>
      <c r="M49" s="107" t="s">
        <v>2538</v>
      </c>
    </row>
    <row r="50" spans="1:13" s="74" customFormat="1" ht="63.75" x14ac:dyDescent="0.2">
      <c r="A50" s="108" t="s">
        <v>285</v>
      </c>
      <c r="B50" s="108" t="s">
        <v>4092</v>
      </c>
      <c r="C50" s="107">
        <v>39226</v>
      </c>
      <c r="D50" s="108" t="s">
        <v>2311</v>
      </c>
      <c r="E50" s="107">
        <v>45987</v>
      </c>
      <c r="F50" s="108" t="s">
        <v>1408</v>
      </c>
      <c r="G50" s="108"/>
      <c r="H50" s="108" t="s">
        <v>136</v>
      </c>
      <c r="I50" s="108" t="s">
        <v>1541</v>
      </c>
      <c r="J50" s="119" t="s">
        <v>1259</v>
      </c>
      <c r="K50" s="110" t="s">
        <v>1260</v>
      </c>
      <c r="L50" s="107">
        <v>39211</v>
      </c>
      <c r="M50" s="107" t="s">
        <v>3287</v>
      </c>
    </row>
    <row r="51" spans="1:13" s="7" customFormat="1" x14ac:dyDescent="0.2">
      <c r="A51" s="13" t="s">
        <v>1334</v>
      </c>
      <c r="B51" s="13" t="s">
        <v>1979</v>
      </c>
      <c r="C51" s="13"/>
      <c r="D51" s="13"/>
      <c r="E51" s="13"/>
      <c r="F51" s="13"/>
      <c r="G51" s="13"/>
      <c r="H51" s="13"/>
      <c r="I51" s="13"/>
      <c r="J51" s="15"/>
      <c r="K51" s="13"/>
      <c r="L51" s="13"/>
      <c r="M51" s="13"/>
    </row>
    <row r="52" spans="1:13" s="7" customFormat="1" ht="89.25" x14ac:dyDescent="0.2">
      <c r="A52" s="115" t="s">
        <v>1813</v>
      </c>
      <c r="B52" s="13" t="s">
        <v>1022</v>
      </c>
      <c r="C52" s="13">
        <v>39205</v>
      </c>
      <c r="D52" s="13">
        <v>39537</v>
      </c>
      <c r="E52" s="13">
        <v>39535</v>
      </c>
      <c r="F52" s="13" t="s">
        <v>1408</v>
      </c>
      <c r="G52" s="13"/>
      <c r="H52" s="13" t="s">
        <v>217</v>
      </c>
      <c r="I52" s="13">
        <v>1.1000000000000001</v>
      </c>
      <c r="J52" s="15" t="s">
        <v>1595</v>
      </c>
      <c r="K52" s="13" t="s">
        <v>1374</v>
      </c>
      <c r="L52" s="13">
        <v>39205</v>
      </c>
      <c r="M52" s="13" t="s">
        <v>989</v>
      </c>
    </row>
    <row r="53" spans="1:13" s="7" customFormat="1" ht="89.25" x14ac:dyDescent="0.2">
      <c r="A53" s="115" t="s">
        <v>1389</v>
      </c>
      <c r="B53" s="13" t="s">
        <v>1022</v>
      </c>
      <c r="C53" s="13">
        <v>39256</v>
      </c>
      <c r="D53" s="13">
        <v>39318</v>
      </c>
      <c r="E53" s="13">
        <v>39308</v>
      </c>
      <c r="F53" s="13" t="s">
        <v>1408</v>
      </c>
      <c r="G53" s="13"/>
      <c r="H53" s="13" t="s">
        <v>932</v>
      </c>
      <c r="I53" s="13">
        <v>15</v>
      </c>
      <c r="J53" s="15" t="s">
        <v>135</v>
      </c>
      <c r="K53" s="13" t="s">
        <v>1851</v>
      </c>
      <c r="L53" s="13">
        <v>39218</v>
      </c>
      <c r="M53" s="13" t="s">
        <v>1571</v>
      </c>
    </row>
    <row r="54" spans="1:13" s="74" customFormat="1" ht="127.5" x14ac:dyDescent="0.2">
      <c r="A54" s="108" t="s">
        <v>244</v>
      </c>
      <c r="B54" s="13" t="s">
        <v>4092</v>
      </c>
      <c r="C54" s="107">
        <v>39202</v>
      </c>
      <c r="D54" s="108" t="s">
        <v>2311</v>
      </c>
      <c r="E54" s="107">
        <v>45987</v>
      </c>
      <c r="F54" s="108" t="s">
        <v>1408</v>
      </c>
      <c r="G54" s="108"/>
      <c r="H54" s="108" t="s">
        <v>106</v>
      </c>
      <c r="I54" s="108">
        <v>5.8</v>
      </c>
      <c r="J54" s="119" t="s">
        <v>849</v>
      </c>
      <c r="K54" s="110" t="s">
        <v>1051</v>
      </c>
      <c r="L54" s="107">
        <v>39219</v>
      </c>
      <c r="M54" s="107" t="s">
        <v>3287</v>
      </c>
    </row>
    <row r="55" spans="1:13" s="7" customFormat="1" ht="38.25" x14ac:dyDescent="0.2">
      <c r="A55" s="115" t="s">
        <v>1464</v>
      </c>
      <c r="B55" s="13" t="s">
        <v>1022</v>
      </c>
      <c r="C55" s="13">
        <v>39226</v>
      </c>
      <c r="D55" s="13">
        <v>39309</v>
      </c>
      <c r="E55" s="13">
        <v>39316</v>
      </c>
      <c r="F55" s="13" t="s">
        <v>1408</v>
      </c>
      <c r="G55" s="13"/>
      <c r="H55" s="13"/>
      <c r="I55" s="13"/>
      <c r="J55" s="15" t="s">
        <v>489</v>
      </c>
      <c r="K55" s="13" t="s">
        <v>832</v>
      </c>
      <c r="L55" s="13">
        <v>39227</v>
      </c>
      <c r="M55" s="13" t="s">
        <v>1954</v>
      </c>
    </row>
    <row r="56" spans="1:13" s="7" customFormat="1" ht="76.5" x14ac:dyDescent="0.2">
      <c r="A56" s="115" t="s">
        <v>440</v>
      </c>
      <c r="B56" s="13" t="s">
        <v>1022</v>
      </c>
      <c r="C56" s="13">
        <v>39247</v>
      </c>
      <c r="D56" s="13">
        <v>39252</v>
      </c>
      <c r="E56" s="13">
        <v>39287</v>
      </c>
      <c r="F56" s="13" t="s">
        <v>1408</v>
      </c>
      <c r="G56" s="13" t="s">
        <v>4</v>
      </c>
      <c r="H56" s="13" t="s">
        <v>1860</v>
      </c>
      <c r="I56" s="13">
        <v>1.7</v>
      </c>
      <c r="J56" s="15" t="s">
        <v>2169</v>
      </c>
      <c r="K56" s="13" t="s">
        <v>1861</v>
      </c>
      <c r="L56" s="13">
        <v>39247</v>
      </c>
      <c r="M56" s="13" t="s">
        <v>1954</v>
      </c>
    </row>
    <row r="57" spans="1:13" s="7" customFormat="1" ht="76.5" x14ac:dyDescent="0.2">
      <c r="A57" s="115" t="s">
        <v>2191</v>
      </c>
      <c r="B57" s="13" t="s">
        <v>1022</v>
      </c>
      <c r="C57" s="13">
        <v>39247</v>
      </c>
      <c r="D57" s="13">
        <v>39252</v>
      </c>
      <c r="E57" s="13">
        <v>39287</v>
      </c>
      <c r="F57" s="13" t="s">
        <v>1408</v>
      </c>
      <c r="G57" s="13" t="s">
        <v>5</v>
      </c>
      <c r="H57" s="13" t="s">
        <v>1860</v>
      </c>
      <c r="I57" s="13">
        <v>1.7</v>
      </c>
      <c r="J57" s="15" t="s">
        <v>2170</v>
      </c>
      <c r="K57" s="13" t="s">
        <v>1861</v>
      </c>
      <c r="L57" s="13">
        <v>39247</v>
      </c>
      <c r="M57" s="13" t="s">
        <v>1954</v>
      </c>
    </row>
    <row r="58" spans="1:13" s="7" customFormat="1" ht="76.5" x14ac:dyDescent="0.2">
      <c r="A58" s="115" t="s">
        <v>1883</v>
      </c>
      <c r="B58" s="13" t="s">
        <v>1022</v>
      </c>
      <c r="C58" s="13">
        <v>39247</v>
      </c>
      <c r="D58" s="13">
        <v>39252</v>
      </c>
      <c r="E58" s="13">
        <v>39287</v>
      </c>
      <c r="F58" s="13" t="s">
        <v>1408</v>
      </c>
      <c r="G58" s="13" t="s">
        <v>6</v>
      </c>
      <c r="H58" s="13" t="s">
        <v>1860</v>
      </c>
      <c r="I58" s="13">
        <v>1.7</v>
      </c>
      <c r="J58" s="15" t="s">
        <v>2171</v>
      </c>
      <c r="K58" s="13" t="s">
        <v>1861</v>
      </c>
      <c r="L58" s="13">
        <v>39247</v>
      </c>
      <c r="M58" s="13" t="s">
        <v>1954</v>
      </c>
    </row>
    <row r="59" spans="1:13" s="7" customFormat="1" ht="76.5" x14ac:dyDescent="0.2">
      <c r="A59" s="115" t="s">
        <v>1884</v>
      </c>
      <c r="B59" s="13" t="s">
        <v>1022</v>
      </c>
      <c r="C59" s="13">
        <v>39247</v>
      </c>
      <c r="D59" s="13">
        <v>39252</v>
      </c>
      <c r="E59" s="13">
        <v>39287</v>
      </c>
      <c r="F59" s="13" t="s">
        <v>1438</v>
      </c>
      <c r="G59" s="13" t="s">
        <v>703</v>
      </c>
      <c r="H59" s="13" t="s">
        <v>1860</v>
      </c>
      <c r="I59" s="13">
        <v>1.7</v>
      </c>
      <c r="J59" s="15" t="s">
        <v>2172</v>
      </c>
      <c r="K59" s="13" t="s">
        <v>1861</v>
      </c>
      <c r="L59" s="13">
        <v>39247</v>
      </c>
      <c r="M59" s="13" t="s">
        <v>1954</v>
      </c>
    </row>
    <row r="60" spans="1:13" s="7" customFormat="1" ht="25.5" x14ac:dyDescent="0.2">
      <c r="A60" s="115" t="s">
        <v>1552</v>
      </c>
      <c r="B60" s="13" t="s">
        <v>1022</v>
      </c>
      <c r="C60" s="13">
        <v>39245</v>
      </c>
      <c r="D60" s="13">
        <v>39994</v>
      </c>
      <c r="E60" s="13">
        <v>40452</v>
      </c>
      <c r="F60" s="13"/>
      <c r="G60" s="13" t="s">
        <v>1347</v>
      </c>
      <c r="H60" s="13" t="s">
        <v>432</v>
      </c>
      <c r="I60" s="13" t="s">
        <v>433</v>
      </c>
      <c r="J60" s="15" t="s">
        <v>943</v>
      </c>
      <c r="K60" s="13" t="s">
        <v>832</v>
      </c>
      <c r="L60" s="13">
        <v>39245</v>
      </c>
      <c r="M60" s="13" t="s">
        <v>1631</v>
      </c>
    </row>
    <row r="61" spans="1:13" s="7" customFormat="1" ht="38.25" x14ac:dyDescent="0.2">
      <c r="A61" s="115" t="s">
        <v>1796</v>
      </c>
      <c r="B61" s="13" t="s">
        <v>1022</v>
      </c>
      <c r="C61" s="13">
        <v>39255</v>
      </c>
      <c r="D61" s="13">
        <v>39660</v>
      </c>
      <c r="E61" s="13">
        <v>39672</v>
      </c>
      <c r="F61" s="13" t="s">
        <v>240</v>
      </c>
      <c r="G61" s="13"/>
      <c r="H61" s="13"/>
      <c r="I61" s="13"/>
      <c r="J61" s="15" t="s">
        <v>1922</v>
      </c>
      <c r="K61" s="13" t="s">
        <v>832</v>
      </c>
      <c r="L61" s="13">
        <v>39255</v>
      </c>
      <c r="M61" s="13" t="s">
        <v>832</v>
      </c>
    </row>
    <row r="62" spans="1:13" s="7" customFormat="1" x14ac:dyDescent="0.2">
      <c r="A62" s="13" t="s">
        <v>226</v>
      </c>
      <c r="B62" s="13" t="s">
        <v>1979</v>
      </c>
      <c r="C62" s="13"/>
      <c r="D62" s="13"/>
      <c r="E62" s="13"/>
      <c r="F62" s="13"/>
      <c r="G62" s="13"/>
      <c r="H62" s="13"/>
      <c r="I62" s="13"/>
      <c r="J62" s="15"/>
      <c r="K62" s="13"/>
      <c r="L62" s="13"/>
      <c r="M62" s="13"/>
    </row>
    <row r="63" spans="1:13" s="7" customFormat="1" ht="38.25" x14ac:dyDescent="0.2">
      <c r="A63" s="115" t="s">
        <v>977</v>
      </c>
      <c r="B63" s="13" t="s">
        <v>1022</v>
      </c>
      <c r="C63" s="13">
        <v>39267</v>
      </c>
      <c r="D63" s="13">
        <v>40543</v>
      </c>
      <c r="E63" s="13">
        <v>40666</v>
      </c>
      <c r="F63" s="13" t="s">
        <v>1497</v>
      </c>
      <c r="G63" s="13"/>
      <c r="H63" s="13" t="s">
        <v>1654</v>
      </c>
      <c r="I63" s="13"/>
      <c r="J63" s="15" t="s">
        <v>855</v>
      </c>
      <c r="K63" s="13" t="s">
        <v>1954</v>
      </c>
      <c r="L63" s="13">
        <v>39280</v>
      </c>
      <c r="M63" s="13" t="s">
        <v>303</v>
      </c>
    </row>
    <row r="64" spans="1:13" s="7" customFormat="1" ht="51" x14ac:dyDescent="0.2">
      <c r="A64" s="115" t="s">
        <v>1732</v>
      </c>
      <c r="B64" s="13" t="s">
        <v>1022</v>
      </c>
      <c r="C64" s="13">
        <v>39290</v>
      </c>
      <c r="D64" s="13">
        <v>39474</v>
      </c>
      <c r="E64" s="13">
        <v>40114</v>
      </c>
      <c r="F64" s="13" t="s">
        <v>1408</v>
      </c>
      <c r="G64" s="13"/>
      <c r="H64" s="13" t="s">
        <v>706</v>
      </c>
      <c r="I64" s="13">
        <v>5.3</v>
      </c>
      <c r="J64" s="15" t="s">
        <v>38</v>
      </c>
      <c r="K64" s="13" t="s">
        <v>1851</v>
      </c>
      <c r="L64" s="13">
        <v>39315</v>
      </c>
      <c r="M64" s="13" t="s">
        <v>900</v>
      </c>
    </row>
    <row r="65" spans="1:13" s="7" customFormat="1" ht="89.25" x14ac:dyDescent="0.2">
      <c r="A65" s="115" t="s">
        <v>301</v>
      </c>
      <c r="B65" s="13" t="s">
        <v>1022</v>
      </c>
      <c r="C65" s="13">
        <v>39278</v>
      </c>
      <c r="D65" s="13">
        <v>40724</v>
      </c>
      <c r="E65" s="13">
        <v>40793</v>
      </c>
      <c r="F65" s="13" t="s">
        <v>739</v>
      </c>
      <c r="G65" s="13" t="s">
        <v>87</v>
      </c>
      <c r="H65" s="13" t="s">
        <v>579</v>
      </c>
      <c r="I65" s="13" t="s">
        <v>580</v>
      </c>
      <c r="J65" s="15" t="s">
        <v>1463</v>
      </c>
      <c r="K65" s="13" t="s">
        <v>1233</v>
      </c>
      <c r="L65" s="13" t="s">
        <v>1939</v>
      </c>
      <c r="M65" s="13" t="s">
        <v>1877</v>
      </c>
    </row>
    <row r="66" spans="1:13" s="7" customFormat="1" ht="51" x14ac:dyDescent="0.2">
      <c r="A66" s="115" t="s">
        <v>236</v>
      </c>
      <c r="B66" s="13" t="s">
        <v>1022</v>
      </c>
      <c r="C66" s="13">
        <v>39290</v>
      </c>
      <c r="D66" s="13">
        <v>39478</v>
      </c>
      <c r="E66" s="13">
        <v>39547</v>
      </c>
      <c r="F66" s="13" t="s">
        <v>1408</v>
      </c>
      <c r="G66" s="13"/>
      <c r="H66" s="13" t="s">
        <v>1458</v>
      </c>
      <c r="I66" s="13">
        <v>4</v>
      </c>
      <c r="J66" s="15" t="s">
        <v>1540</v>
      </c>
      <c r="K66" s="13" t="s">
        <v>1954</v>
      </c>
      <c r="L66" s="13">
        <v>39293</v>
      </c>
      <c r="M66" s="13" t="s">
        <v>302</v>
      </c>
    </row>
    <row r="67" spans="1:13" s="74" customFormat="1" ht="60" x14ac:dyDescent="0.2">
      <c r="A67" s="115" t="s">
        <v>659</v>
      </c>
      <c r="B67" s="33" t="s">
        <v>1022</v>
      </c>
      <c r="C67" s="33">
        <v>39295</v>
      </c>
      <c r="D67" s="33">
        <v>40908</v>
      </c>
      <c r="E67" s="33" t="s">
        <v>1788</v>
      </c>
      <c r="F67" s="33" t="s">
        <v>1497</v>
      </c>
      <c r="G67" s="33"/>
      <c r="H67" s="33" t="s">
        <v>208</v>
      </c>
      <c r="I67" s="33" t="s">
        <v>209</v>
      </c>
      <c r="J67" s="100" t="s">
        <v>939</v>
      </c>
      <c r="K67" s="33" t="s">
        <v>1967</v>
      </c>
      <c r="L67" s="33">
        <v>39301</v>
      </c>
      <c r="M67" s="33" t="s">
        <v>1788</v>
      </c>
    </row>
    <row r="68" spans="1:13" s="74" customFormat="1" ht="76.5" x14ac:dyDescent="0.2">
      <c r="A68" s="33" t="s">
        <v>753</v>
      </c>
      <c r="B68" s="33" t="s">
        <v>4092</v>
      </c>
      <c r="C68" s="107">
        <v>39309</v>
      </c>
      <c r="D68" s="108" t="s">
        <v>2311</v>
      </c>
      <c r="E68" s="107">
        <v>45987</v>
      </c>
      <c r="F68" s="108" t="s">
        <v>525</v>
      </c>
      <c r="G68" s="108" t="s">
        <v>895</v>
      </c>
      <c r="H68" s="108"/>
      <c r="I68" s="108"/>
      <c r="J68" s="119" t="s">
        <v>1046</v>
      </c>
      <c r="K68" s="110" t="s">
        <v>1954</v>
      </c>
      <c r="L68" s="107">
        <v>39309</v>
      </c>
      <c r="M68" s="107" t="s">
        <v>3287</v>
      </c>
    </row>
    <row r="69" spans="1:13" s="74" customFormat="1" ht="51" x14ac:dyDescent="0.2">
      <c r="A69" s="33" t="s">
        <v>1944</v>
      </c>
      <c r="B69" s="33" t="s">
        <v>4092</v>
      </c>
      <c r="C69" s="107">
        <v>39326</v>
      </c>
      <c r="D69" s="108" t="s">
        <v>2311</v>
      </c>
      <c r="E69" s="107">
        <v>45987</v>
      </c>
      <c r="F69" s="108" t="s">
        <v>196</v>
      </c>
      <c r="G69" s="108"/>
      <c r="H69" s="108" t="s">
        <v>1985</v>
      </c>
      <c r="I69" s="108" t="s">
        <v>992</v>
      </c>
      <c r="J69" s="119" t="s">
        <v>1630</v>
      </c>
      <c r="K69" s="110" t="s">
        <v>947</v>
      </c>
      <c r="L69" s="107">
        <v>39335</v>
      </c>
      <c r="M69" s="107" t="s">
        <v>3287</v>
      </c>
    </row>
    <row r="70" spans="1:13" s="7" customFormat="1" x14ac:dyDescent="0.2">
      <c r="A70" s="13" t="s">
        <v>262</v>
      </c>
      <c r="B70" s="13" t="s">
        <v>1979</v>
      </c>
      <c r="C70" s="13"/>
      <c r="D70" s="13"/>
      <c r="E70" s="13"/>
      <c r="F70" s="13"/>
      <c r="G70" s="13"/>
      <c r="H70" s="13"/>
      <c r="I70" s="13"/>
      <c r="J70" s="15"/>
      <c r="K70" s="13"/>
      <c r="L70" s="13"/>
      <c r="M70" s="13"/>
    </row>
    <row r="71" spans="1:13" s="7" customFormat="1" ht="38.25" x14ac:dyDescent="0.2">
      <c r="A71" s="115" t="s">
        <v>524</v>
      </c>
      <c r="B71" s="13" t="s">
        <v>1022</v>
      </c>
      <c r="C71" s="13">
        <v>40087</v>
      </c>
      <c r="D71" s="13">
        <v>40390</v>
      </c>
      <c r="E71" s="13">
        <v>40389</v>
      </c>
      <c r="F71" s="13" t="s">
        <v>167</v>
      </c>
      <c r="G71" s="13" t="s">
        <v>286</v>
      </c>
      <c r="H71" s="13" t="s">
        <v>1977</v>
      </c>
      <c r="I71" s="13"/>
      <c r="J71" s="15" t="s">
        <v>1538</v>
      </c>
      <c r="K71" s="13" t="s">
        <v>1640</v>
      </c>
      <c r="L71" s="13">
        <v>39325</v>
      </c>
      <c r="M71" s="13" t="s">
        <v>1954</v>
      </c>
    </row>
    <row r="72" spans="1:13" s="7" customFormat="1" ht="76.5" x14ac:dyDescent="0.2">
      <c r="A72" s="115" t="s">
        <v>1945</v>
      </c>
      <c r="B72" s="13" t="s">
        <v>1022</v>
      </c>
      <c r="C72" s="13">
        <v>39318</v>
      </c>
      <c r="D72" s="13">
        <v>39447</v>
      </c>
      <c r="E72" s="13">
        <v>39377</v>
      </c>
      <c r="F72" s="13" t="s">
        <v>196</v>
      </c>
      <c r="G72" s="13"/>
      <c r="H72" s="13" t="s">
        <v>1572</v>
      </c>
      <c r="I72" s="13">
        <v>1.3</v>
      </c>
      <c r="J72" s="15" t="s">
        <v>2173</v>
      </c>
      <c r="K72" s="13" t="s">
        <v>947</v>
      </c>
      <c r="L72" s="13">
        <v>39335</v>
      </c>
      <c r="M72" s="13" t="s">
        <v>177</v>
      </c>
    </row>
    <row r="73" spans="1:13" s="7" customFormat="1" ht="114.75" x14ac:dyDescent="0.2">
      <c r="A73" s="115" t="s">
        <v>1439</v>
      </c>
      <c r="B73" s="13" t="s">
        <v>1022</v>
      </c>
      <c r="C73" s="13">
        <v>39357</v>
      </c>
      <c r="D73" s="13">
        <v>39631</v>
      </c>
      <c r="E73" s="13">
        <v>39625</v>
      </c>
      <c r="F73" s="13" t="s">
        <v>1438</v>
      </c>
      <c r="G73" s="13"/>
      <c r="H73" s="13" t="s">
        <v>706</v>
      </c>
      <c r="I73" s="13">
        <v>5.3</v>
      </c>
      <c r="J73" s="15" t="s">
        <v>31</v>
      </c>
      <c r="K73" s="13" t="s">
        <v>32</v>
      </c>
      <c r="L73" s="13">
        <v>39338</v>
      </c>
      <c r="M73" s="13" t="s">
        <v>1786</v>
      </c>
    </row>
    <row r="74" spans="1:13" s="7" customFormat="1" ht="114.75" x14ac:dyDescent="0.2">
      <c r="A74" s="115" t="s">
        <v>1386</v>
      </c>
      <c r="B74" s="13" t="s">
        <v>1022</v>
      </c>
      <c r="C74" s="13">
        <v>39326</v>
      </c>
      <c r="D74" s="13">
        <v>40724</v>
      </c>
      <c r="E74" s="13">
        <v>41241</v>
      </c>
      <c r="F74" s="13" t="s">
        <v>1408</v>
      </c>
      <c r="G74" s="13" t="s">
        <v>845</v>
      </c>
      <c r="H74" s="13" t="s">
        <v>579</v>
      </c>
      <c r="I74" s="13" t="s">
        <v>580</v>
      </c>
      <c r="J74" s="15" t="s">
        <v>2174</v>
      </c>
      <c r="K74" s="13" t="s">
        <v>1233</v>
      </c>
      <c r="L74" s="13">
        <v>39346</v>
      </c>
      <c r="M74" s="13" t="s">
        <v>362</v>
      </c>
    </row>
    <row r="75" spans="1:13" s="7" customFormat="1" x14ac:dyDescent="0.2">
      <c r="A75" s="13" t="s">
        <v>1668</v>
      </c>
      <c r="B75" s="13" t="s">
        <v>1979</v>
      </c>
      <c r="C75" s="13"/>
      <c r="D75" s="13"/>
      <c r="E75" s="13"/>
      <c r="F75" s="13"/>
      <c r="G75" s="13"/>
      <c r="H75" s="13"/>
      <c r="I75" s="13"/>
      <c r="J75" s="15"/>
      <c r="K75" s="13"/>
      <c r="L75" s="13"/>
      <c r="M75" s="13"/>
    </row>
    <row r="76" spans="1:13" s="7" customFormat="1" x14ac:dyDescent="0.2">
      <c r="A76" s="13" t="s">
        <v>1405</v>
      </c>
      <c r="B76" s="13" t="s">
        <v>1979</v>
      </c>
      <c r="C76" s="13"/>
      <c r="D76" s="13"/>
      <c r="E76" s="13"/>
      <c r="F76" s="13"/>
      <c r="G76" s="13"/>
      <c r="H76" s="13"/>
      <c r="I76" s="13"/>
      <c r="J76" s="15"/>
      <c r="K76" s="13"/>
      <c r="L76" s="13"/>
      <c r="M76" s="13"/>
    </row>
    <row r="77" spans="1:13" s="7" customFormat="1" x14ac:dyDescent="0.2">
      <c r="A77" s="13" t="s">
        <v>454</v>
      </c>
      <c r="B77" s="13" t="s">
        <v>1979</v>
      </c>
      <c r="C77" s="13"/>
      <c r="D77" s="13"/>
      <c r="E77" s="13"/>
      <c r="F77" s="13"/>
      <c r="G77" s="13"/>
      <c r="H77" s="13"/>
      <c r="I77" s="13"/>
      <c r="J77" s="15"/>
      <c r="K77" s="13"/>
      <c r="L77" s="13"/>
      <c r="M77" s="13"/>
    </row>
    <row r="78" spans="1:13" s="7" customFormat="1" x14ac:dyDescent="0.2">
      <c r="A78" s="13" t="s">
        <v>1618</v>
      </c>
      <c r="B78" s="13" t="s">
        <v>1979</v>
      </c>
      <c r="C78" s="13"/>
      <c r="D78" s="13"/>
      <c r="E78" s="13"/>
      <c r="F78" s="13"/>
      <c r="G78" s="13"/>
      <c r="H78" s="13"/>
      <c r="I78" s="13"/>
      <c r="J78" s="15"/>
      <c r="K78" s="13"/>
      <c r="L78" s="13"/>
      <c r="M78" s="13"/>
    </row>
    <row r="79" spans="1:13" s="74" customFormat="1" ht="63.75" x14ac:dyDescent="0.2">
      <c r="A79" s="108" t="s">
        <v>1743</v>
      </c>
      <c r="B79" s="108" t="s">
        <v>4092</v>
      </c>
      <c r="C79" s="107">
        <v>39363</v>
      </c>
      <c r="D79" s="108" t="s">
        <v>2311</v>
      </c>
      <c r="E79" s="107">
        <v>45987</v>
      </c>
      <c r="F79" s="108" t="s">
        <v>196</v>
      </c>
      <c r="G79" s="108"/>
      <c r="H79" s="108" t="s">
        <v>466</v>
      </c>
      <c r="I79" s="108" t="s">
        <v>467</v>
      </c>
      <c r="J79" s="119" t="s">
        <v>1926</v>
      </c>
      <c r="K79" s="110" t="s">
        <v>947</v>
      </c>
      <c r="L79" s="107">
        <v>39364</v>
      </c>
      <c r="M79" s="107" t="s">
        <v>3287</v>
      </c>
    </row>
    <row r="80" spans="1:13" s="7" customFormat="1" x14ac:dyDescent="0.2">
      <c r="A80" s="24" t="s">
        <v>1071</v>
      </c>
      <c r="B80" s="10" t="s">
        <v>1979</v>
      </c>
      <c r="C80" s="13"/>
      <c r="D80" s="13"/>
      <c r="E80" s="13"/>
      <c r="F80" s="10"/>
      <c r="G80" s="10"/>
      <c r="H80" s="10"/>
      <c r="I80" s="10"/>
      <c r="J80" s="12"/>
      <c r="K80" s="11"/>
      <c r="L80" s="13"/>
      <c r="M80" s="13"/>
    </row>
    <row r="81" spans="1:13" s="74" customFormat="1" ht="63.75" x14ac:dyDescent="0.2">
      <c r="A81" s="108" t="s">
        <v>1522</v>
      </c>
      <c r="B81" s="108" t="s">
        <v>4092</v>
      </c>
      <c r="C81" s="107">
        <v>39429</v>
      </c>
      <c r="D81" s="108" t="s">
        <v>2311</v>
      </c>
      <c r="E81" s="107">
        <v>45987</v>
      </c>
      <c r="F81" s="108" t="s">
        <v>196</v>
      </c>
      <c r="G81" s="108" t="s">
        <v>1293</v>
      </c>
      <c r="H81" s="108" t="s">
        <v>1294</v>
      </c>
      <c r="I81" s="108">
        <v>13</v>
      </c>
      <c r="J81" s="119" t="s">
        <v>1973</v>
      </c>
      <c r="K81" s="110" t="s">
        <v>640</v>
      </c>
      <c r="L81" s="107">
        <v>39429</v>
      </c>
      <c r="M81" s="107" t="s">
        <v>3287</v>
      </c>
    </row>
    <row r="82" spans="1:13" s="7" customFormat="1" ht="89.25" x14ac:dyDescent="0.2">
      <c r="A82" s="115" t="s">
        <v>878</v>
      </c>
      <c r="B82" s="13" t="s">
        <v>1022</v>
      </c>
      <c r="C82" s="13">
        <v>39393</v>
      </c>
      <c r="D82" s="13">
        <v>39405</v>
      </c>
      <c r="E82" s="13">
        <v>39414</v>
      </c>
      <c r="F82" s="13" t="s">
        <v>968</v>
      </c>
      <c r="G82" s="13" t="s">
        <v>1135</v>
      </c>
      <c r="H82" s="13" t="s">
        <v>594</v>
      </c>
      <c r="I82" s="13"/>
      <c r="J82" s="15" t="s">
        <v>2175</v>
      </c>
      <c r="K82" s="13" t="s">
        <v>852</v>
      </c>
      <c r="L82" s="13">
        <v>39388</v>
      </c>
      <c r="M82" s="13" t="s">
        <v>477</v>
      </c>
    </row>
    <row r="83" spans="1:13" s="7" customFormat="1" ht="38.25" x14ac:dyDescent="0.2">
      <c r="A83" s="115" t="s">
        <v>1075</v>
      </c>
      <c r="B83" s="13" t="s">
        <v>1022</v>
      </c>
      <c r="C83" s="13">
        <v>39396</v>
      </c>
      <c r="D83" s="13">
        <v>39503</v>
      </c>
      <c r="E83" s="13">
        <v>39506</v>
      </c>
      <c r="F83" s="13" t="s">
        <v>167</v>
      </c>
      <c r="G83" s="13" t="s">
        <v>1661</v>
      </c>
      <c r="H83" s="13" t="s">
        <v>1914</v>
      </c>
      <c r="I83" s="13" t="s">
        <v>1593</v>
      </c>
      <c r="J83" s="15" t="s">
        <v>1445</v>
      </c>
      <c r="K83" s="13" t="s">
        <v>1446</v>
      </c>
      <c r="L83" s="13">
        <v>39393</v>
      </c>
      <c r="M83" s="13" t="s">
        <v>477</v>
      </c>
    </row>
    <row r="84" spans="1:13" s="7" customFormat="1" ht="51" x14ac:dyDescent="0.2">
      <c r="A84" s="115" t="s">
        <v>296</v>
      </c>
      <c r="B84" s="13" t="s">
        <v>1022</v>
      </c>
      <c r="C84" s="13">
        <v>39417</v>
      </c>
      <c r="D84" s="13">
        <v>39965</v>
      </c>
      <c r="E84" s="13">
        <v>40008</v>
      </c>
      <c r="F84" s="13" t="s">
        <v>525</v>
      </c>
      <c r="G84" s="13" t="s">
        <v>140</v>
      </c>
      <c r="H84" s="13" t="s">
        <v>279</v>
      </c>
      <c r="I84" s="13" t="s">
        <v>279</v>
      </c>
      <c r="J84" s="15" t="s">
        <v>1064</v>
      </c>
      <c r="K84" s="13" t="s">
        <v>591</v>
      </c>
      <c r="L84" s="13">
        <v>39498</v>
      </c>
      <c r="M84" s="13" t="s">
        <v>947</v>
      </c>
    </row>
    <row r="85" spans="1:13" s="7" customFormat="1" ht="89.25" x14ac:dyDescent="0.2">
      <c r="A85" s="115" t="s">
        <v>322</v>
      </c>
      <c r="B85" s="13" t="s">
        <v>1022</v>
      </c>
      <c r="C85" s="13">
        <v>39426</v>
      </c>
      <c r="D85" s="13">
        <v>39457</v>
      </c>
      <c r="E85" s="13">
        <v>39491</v>
      </c>
      <c r="F85" s="13" t="s">
        <v>1408</v>
      </c>
      <c r="G85" s="13" t="s">
        <v>410</v>
      </c>
      <c r="H85" s="13" t="s">
        <v>594</v>
      </c>
      <c r="I85" s="13"/>
      <c r="J85" s="15" t="s">
        <v>2176</v>
      </c>
      <c r="K85" s="13" t="s">
        <v>1252</v>
      </c>
      <c r="L85" s="13">
        <v>39421</v>
      </c>
      <c r="M85" s="13" t="s">
        <v>477</v>
      </c>
    </row>
    <row r="86" spans="1:13" s="7" customFormat="1" ht="38.25" x14ac:dyDescent="0.2">
      <c r="A86" s="115" t="s">
        <v>250</v>
      </c>
      <c r="B86" s="108" t="s">
        <v>4092</v>
      </c>
      <c r="C86" s="13">
        <v>39398</v>
      </c>
      <c r="D86" s="13" t="s">
        <v>279</v>
      </c>
      <c r="E86" s="13">
        <v>40016</v>
      </c>
      <c r="F86" s="13" t="s">
        <v>739</v>
      </c>
      <c r="G86" s="13"/>
      <c r="H86" s="13" t="s">
        <v>613</v>
      </c>
      <c r="I86" s="13">
        <v>2.2000000000000002</v>
      </c>
      <c r="J86" s="15" t="s">
        <v>1816</v>
      </c>
      <c r="K86" s="13" t="s">
        <v>458</v>
      </c>
      <c r="L86" s="13">
        <v>39430</v>
      </c>
      <c r="M86" s="13" t="s">
        <v>1899</v>
      </c>
    </row>
    <row r="87" spans="1:13" s="7" customFormat="1" x14ac:dyDescent="0.2">
      <c r="A87" s="13" t="s">
        <v>1686</v>
      </c>
      <c r="B87" s="13" t="s">
        <v>1979</v>
      </c>
      <c r="C87" s="13"/>
      <c r="D87" s="13"/>
      <c r="E87" s="13"/>
      <c r="F87" s="13"/>
      <c r="G87" s="13"/>
      <c r="H87" s="13"/>
      <c r="I87" s="13"/>
      <c r="J87" s="15"/>
      <c r="K87" s="13"/>
      <c r="L87" s="13"/>
      <c r="M87" s="13"/>
    </row>
    <row r="88" spans="1:13" s="7" customFormat="1" ht="63.75" x14ac:dyDescent="0.2">
      <c r="A88" s="115" t="s">
        <v>1687</v>
      </c>
      <c r="B88" s="13" t="s">
        <v>1022</v>
      </c>
      <c r="C88" s="13">
        <v>39454</v>
      </c>
      <c r="D88" s="13">
        <v>39468</v>
      </c>
      <c r="E88" s="13">
        <v>39468</v>
      </c>
      <c r="F88" s="13" t="s">
        <v>968</v>
      </c>
      <c r="G88" s="13" t="s">
        <v>822</v>
      </c>
      <c r="H88" s="13" t="s">
        <v>1476</v>
      </c>
      <c r="I88" s="13">
        <v>1.7</v>
      </c>
      <c r="J88" s="15" t="s">
        <v>598</v>
      </c>
      <c r="K88" s="13" t="s">
        <v>947</v>
      </c>
      <c r="L88" s="13" t="s">
        <v>599</v>
      </c>
      <c r="M88" s="13" t="s">
        <v>947</v>
      </c>
    </row>
    <row r="89" spans="1:13" s="74" customFormat="1" ht="76.5" x14ac:dyDescent="0.2">
      <c r="A89" s="108" t="s">
        <v>1741</v>
      </c>
      <c r="B89" s="108" t="s">
        <v>4092</v>
      </c>
      <c r="C89" s="107">
        <v>39498</v>
      </c>
      <c r="D89" s="108" t="s">
        <v>2311</v>
      </c>
      <c r="E89" s="107">
        <v>46352</v>
      </c>
      <c r="F89" s="108" t="s">
        <v>436</v>
      </c>
      <c r="G89" s="108" t="s">
        <v>1704</v>
      </c>
      <c r="H89" s="108" t="s">
        <v>279</v>
      </c>
      <c r="I89" s="108" t="s">
        <v>279</v>
      </c>
      <c r="J89" s="119" t="s">
        <v>1873</v>
      </c>
      <c r="K89" s="110" t="s">
        <v>1874</v>
      </c>
      <c r="L89" s="107">
        <v>39498</v>
      </c>
      <c r="M89" s="107" t="s">
        <v>3287</v>
      </c>
    </row>
    <row r="90" spans="1:13" s="7" customFormat="1" x14ac:dyDescent="0.2">
      <c r="A90" s="13" t="s">
        <v>2199</v>
      </c>
      <c r="B90" s="13" t="s">
        <v>1979</v>
      </c>
      <c r="C90" s="13"/>
      <c r="D90" s="13"/>
      <c r="E90" s="13"/>
      <c r="F90" s="13"/>
      <c r="G90" s="13"/>
      <c r="H90" s="13"/>
      <c r="I90" s="13"/>
      <c r="J90" s="15"/>
      <c r="K90" s="13"/>
      <c r="L90" s="13"/>
      <c r="M90" s="13"/>
    </row>
    <row r="91" spans="1:13" s="7" customFormat="1" x14ac:dyDescent="0.2">
      <c r="A91" s="13" t="s">
        <v>1224</v>
      </c>
      <c r="B91" s="13" t="s">
        <v>1979</v>
      </c>
      <c r="C91" s="13"/>
      <c r="D91" s="13"/>
      <c r="E91" s="13"/>
      <c r="F91" s="13"/>
      <c r="G91" s="13"/>
      <c r="H91" s="13"/>
      <c r="I91" s="13"/>
      <c r="J91" s="15"/>
      <c r="K91" s="13"/>
      <c r="L91" s="13"/>
      <c r="M91" s="13"/>
    </row>
    <row r="92" spans="1:13" s="7" customFormat="1" x14ac:dyDescent="0.2">
      <c r="A92" s="13" t="s">
        <v>1225</v>
      </c>
      <c r="B92" s="13" t="s">
        <v>1979</v>
      </c>
      <c r="C92" s="13"/>
      <c r="D92" s="13"/>
      <c r="E92" s="13"/>
      <c r="F92" s="13"/>
      <c r="G92" s="13"/>
      <c r="H92" s="13"/>
      <c r="I92" s="13"/>
      <c r="J92" s="15"/>
      <c r="K92" s="13"/>
      <c r="L92" s="13"/>
      <c r="M92" s="13"/>
    </row>
    <row r="93" spans="1:13" s="7" customFormat="1" x14ac:dyDescent="0.2">
      <c r="A93" s="13" t="s">
        <v>858</v>
      </c>
      <c r="B93" s="13" t="s">
        <v>1979</v>
      </c>
      <c r="C93" s="13"/>
      <c r="D93" s="13"/>
      <c r="E93" s="13"/>
      <c r="F93" s="13"/>
      <c r="G93" s="13"/>
      <c r="H93" s="13"/>
      <c r="I93" s="13"/>
      <c r="J93" s="15"/>
      <c r="K93" s="13"/>
      <c r="L93" s="13"/>
      <c r="M93" s="13"/>
    </row>
    <row r="94" spans="1:13" s="7" customFormat="1" x14ac:dyDescent="0.2">
      <c r="A94" s="13" t="s">
        <v>1613</v>
      </c>
      <c r="B94" s="13" t="s">
        <v>1979</v>
      </c>
      <c r="C94" s="13"/>
      <c r="D94" s="13"/>
      <c r="E94" s="13"/>
      <c r="F94" s="13"/>
      <c r="G94" s="13"/>
      <c r="H94" s="13"/>
      <c r="I94" s="13"/>
      <c r="J94" s="15"/>
      <c r="K94" s="13"/>
      <c r="L94" s="13"/>
      <c r="M94" s="13"/>
    </row>
    <row r="95" spans="1:13" s="7" customFormat="1" ht="63.75" x14ac:dyDescent="0.2">
      <c r="A95" s="115" t="s">
        <v>690</v>
      </c>
      <c r="B95" s="13" t="s">
        <v>1022</v>
      </c>
      <c r="C95" s="13">
        <v>39508</v>
      </c>
      <c r="D95" s="13">
        <v>39539</v>
      </c>
      <c r="E95" s="13">
        <v>39549</v>
      </c>
      <c r="F95" s="13" t="s">
        <v>1408</v>
      </c>
      <c r="G95" s="13" t="s">
        <v>1633</v>
      </c>
      <c r="H95" s="13" t="s">
        <v>594</v>
      </c>
      <c r="I95" s="13"/>
      <c r="J95" s="15" t="s">
        <v>16</v>
      </c>
      <c r="K95" s="13" t="s">
        <v>1252</v>
      </c>
      <c r="L95" s="13" t="s">
        <v>1751</v>
      </c>
      <c r="M95" s="13" t="s">
        <v>1252</v>
      </c>
    </row>
    <row r="96" spans="1:13" s="7" customFormat="1" x14ac:dyDescent="0.2">
      <c r="A96" s="13" t="s">
        <v>1151</v>
      </c>
      <c r="B96" s="13" t="s">
        <v>1979</v>
      </c>
      <c r="C96" s="13"/>
      <c r="D96" s="13"/>
      <c r="E96" s="13"/>
      <c r="F96" s="13"/>
      <c r="G96" s="13"/>
      <c r="H96" s="13"/>
      <c r="I96" s="13"/>
      <c r="J96" s="15"/>
      <c r="K96" s="13"/>
      <c r="L96" s="13"/>
      <c r="M96" s="13"/>
    </row>
    <row r="97" spans="1:13" s="7" customFormat="1" x14ac:dyDescent="0.2">
      <c r="A97" s="13" t="s">
        <v>1152</v>
      </c>
      <c r="B97" s="13" t="s">
        <v>1979</v>
      </c>
      <c r="C97" s="13"/>
      <c r="D97" s="13"/>
      <c r="E97" s="13"/>
      <c r="F97" s="13"/>
      <c r="G97" s="13"/>
      <c r="H97" s="13"/>
      <c r="I97" s="13"/>
      <c r="J97" s="15"/>
      <c r="K97" s="13"/>
      <c r="L97" s="13"/>
      <c r="M97" s="13"/>
    </row>
    <row r="98" spans="1:13" s="7" customFormat="1" x14ac:dyDescent="0.2">
      <c r="A98" s="13" t="s">
        <v>754</v>
      </c>
      <c r="B98" s="13" t="s">
        <v>1979</v>
      </c>
      <c r="C98" s="13"/>
      <c r="D98" s="13"/>
      <c r="E98" s="13"/>
      <c r="F98" s="13"/>
      <c r="G98" s="13"/>
      <c r="H98" s="13"/>
      <c r="I98" s="13"/>
      <c r="J98" s="15"/>
      <c r="K98" s="13"/>
      <c r="L98" s="13"/>
      <c r="M98" s="13"/>
    </row>
    <row r="99" spans="1:13" s="7" customFormat="1" x14ac:dyDescent="0.2">
      <c r="A99" s="24" t="s">
        <v>1854</v>
      </c>
      <c r="B99" s="10" t="s">
        <v>1979</v>
      </c>
      <c r="C99" s="13"/>
      <c r="D99" s="13"/>
      <c r="E99" s="13"/>
      <c r="F99" s="10"/>
      <c r="G99" s="10"/>
      <c r="H99" s="10"/>
      <c r="I99" s="10"/>
      <c r="J99" s="12"/>
      <c r="K99" s="11"/>
      <c r="L99" s="13"/>
      <c r="M99" s="13"/>
    </row>
    <row r="100" spans="1:13" s="74" customFormat="1" ht="63.75" x14ac:dyDescent="0.2">
      <c r="A100" s="108" t="s">
        <v>1217</v>
      </c>
      <c r="B100" s="108" t="s">
        <v>4092</v>
      </c>
      <c r="C100" s="107">
        <v>39548</v>
      </c>
      <c r="D100" s="108" t="s">
        <v>2311</v>
      </c>
      <c r="E100" s="107">
        <v>45987</v>
      </c>
      <c r="F100" s="108" t="s">
        <v>1660</v>
      </c>
      <c r="G100" s="108" t="s">
        <v>485</v>
      </c>
      <c r="H100" s="108" t="s">
        <v>579</v>
      </c>
      <c r="I100" s="108" t="s">
        <v>1591</v>
      </c>
      <c r="J100" s="119" t="s">
        <v>185</v>
      </c>
      <c r="K100" s="110" t="s">
        <v>632</v>
      </c>
      <c r="L100" s="107">
        <v>39548</v>
      </c>
      <c r="M100" s="107" t="s">
        <v>3287</v>
      </c>
    </row>
    <row r="101" spans="1:13" s="74" customFormat="1" ht="63.75" x14ac:dyDescent="0.2">
      <c r="A101" s="108" t="s">
        <v>187</v>
      </c>
      <c r="B101" s="108" t="s">
        <v>4092</v>
      </c>
      <c r="C101" s="107">
        <v>39548</v>
      </c>
      <c r="D101" s="108" t="s">
        <v>2311</v>
      </c>
      <c r="E101" s="107">
        <v>45987</v>
      </c>
      <c r="F101" s="108" t="s">
        <v>1660</v>
      </c>
      <c r="G101" s="108" t="s">
        <v>633</v>
      </c>
      <c r="H101" s="108" t="s">
        <v>634</v>
      </c>
      <c r="I101" s="108" t="s">
        <v>1226</v>
      </c>
      <c r="J101" s="119" t="s">
        <v>1670</v>
      </c>
      <c r="K101" s="110" t="s">
        <v>640</v>
      </c>
      <c r="L101" s="107">
        <v>39548</v>
      </c>
      <c r="M101" s="107" t="s">
        <v>3287</v>
      </c>
    </row>
    <row r="102" spans="1:13" s="74" customFormat="1" ht="51" x14ac:dyDescent="0.2">
      <c r="A102" s="108" t="s">
        <v>1123</v>
      </c>
      <c r="B102" s="108" t="s">
        <v>4092</v>
      </c>
      <c r="C102" s="107">
        <v>39508</v>
      </c>
      <c r="D102" s="108" t="s">
        <v>2311</v>
      </c>
      <c r="E102" s="107">
        <v>45987</v>
      </c>
      <c r="F102" s="108" t="s">
        <v>167</v>
      </c>
      <c r="G102" s="108" t="s">
        <v>1533</v>
      </c>
      <c r="H102" s="108" t="s">
        <v>1534</v>
      </c>
      <c r="I102" s="108">
        <v>4.3</v>
      </c>
      <c r="J102" s="119" t="s">
        <v>979</v>
      </c>
      <c r="K102" s="110" t="s">
        <v>980</v>
      </c>
      <c r="L102" s="107">
        <v>39514</v>
      </c>
      <c r="M102" s="107" t="s">
        <v>3287</v>
      </c>
    </row>
    <row r="103" spans="1:13" s="7" customFormat="1" x14ac:dyDescent="0.2">
      <c r="A103" s="24" t="s">
        <v>1671</v>
      </c>
      <c r="B103" s="10" t="s">
        <v>1979</v>
      </c>
      <c r="C103" s="13"/>
      <c r="D103" s="13"/>
      <c r="E103" s="13"/>
      <c r="F103" s="10"/>
      <c r="G103" s="10"/>
      <c r="H103" s="10"/>
      <c r="I103" s="10"/>
      <c r="J103" s="12"/>
      <c r="K103" s="11"/>
      <c r="L103" s="13"/>
      <c r="M103" s="13"/>
    </row>
    <row r="104" spans="1:13" s="7" customFormat="1" x14ac:dyDescent="0.2">
      <c r="A104" s="13" t="s">
        <v>1614</v>
      </c>
      <c r="B104" s="13" t="s">
        <v>1979</v>
      </c>
      <c r="C104" s="13"/>
      <c r="D104" s="13"/>
      <c r="E104" s="13"/>
      <c r="F104" s="13"/>
      <c r="G104" s="13"/>
      <c r="H104" s="13"/>
      <c r="I104" s="13"/>
      <c r="J104" s="15"/>
      <c r="K104" s="13"/>
      <c r="L104" s="13"/>
      <c r="M104" s="13"/>
    </row>
    <row r="105" spans="1:13" s="7" customFormat="1" x14ac:dyDescent="0.2">
      <c r="A105" s="13" t="s">
        <v>1477</v>
      </c>
      <c r="B105" s="13" t="s">
        <v>1979</v>
      </c>
      <c r="C105" s="13"/>
      <c r="D105" s="13"/>
      <c r="E105" s="13"/>
      <c r="F105" s="13"/>
      <c r="G105" s="13"/>
      <c r="H105" s="13"/>
      <c r="I105" s="13"/>
      <c r="J105" s="15"/>
      <c r="K105" s="13"/>
      <c r="L105" s="13"/>
      <c r="M105" s="13"/>
    </row>
    <row r="106" spans="1:13" s="74" customFormat="1" ht="51" x14ac:dyDescent="0.2">
      <c r="A106" s="108" t="s">
        <v>1615</v>
      </c>
      <c r="B106" s="108" t="s">
        <v>4092</v>
      </c>
      <c r="C106" s="107">
        <v>39569</v>
      </c>
      <c r="D106" s="108" t="s">
        <v>2311</v>
      </c>
      <c r="E106" s="107">
        <v>45987</v>
      </c>
      <c r="F106" s="108" t="s">
        <v>968</v>
      </c>
      <c r="G106" s="108" t="s">
        <v>59</v>
      </c>
      <c r="H106" s="108" t="s">
        <v>136</v>
      </c>
      <c r="I106" s="108" t="s">
        <v>1112</v>
      </c>
      <c r="J106" s="119" t="s">
        <v>2177</v>
      </c>
      <c r="K106" s="110" t="s">
        <v>1045</v>
      </c>
      <c r="L106" s="107">
        <v>39622</v>
      </c>
      <c r="M106" s="107" t="s">
        <v>3287</v>
      </c>
    </row>
    <row r="107" spans="1:13" s="7" customFormat="1" x14ac:dyDescent="0.2">
      <c r="A107" s="24" t="s">
        <v>298</v>
      </c>
      <c r="B107" s="10" t="s">
        <v>1979</v>
      </c>
      <c r="C107" s="13"/>
      <c r="D107" s="13"/>
      <c r="E107" s="13"/>
      <c r="F107" s="10"/>
      <c r="G107" s="10"/>
      <c r="H107" s="10"/>
      <c r="I107" s="10"/>
      <c r="J107" s="12"/>
      <c r="K107" s="11"/>
      <c r="L107" s="13"/>
      <c r="M107" s="13"/>
    </row>
    <row r="108" spans="1:13" s="7" customFormat="1" ht="63.75" x14ac:dyDescent="0.2">
      <c r="A108" s="115" t="s">
        <v>1289</v>
      </c>
      <c r="B108" s="13" t="s">
        <v>1022</v>
      </c>
      <c r="C108" s="13">
        <v>39537</v>
      </c>
      <c r="D108" s="13">
        <v>39812</v>
      </c>
      <c r="E108" s="13">
        <v>39890</v>
      </c>
      <c r="F108" s="13" t="s">
        <v>1408</v>
      </c>
      <c r="G108" s="13" t="s">
        <v>986</v>
      </c>
      <c r="H108" s="13" t="s">
        <v>279</v>
      </c>
      <c r="I108" s="13" t="s">
        <v>279</v>
      </c>
      <c r="J108" s="15" t="s">
        <v>1133</v>
      </c>
      <c r="K108" s="13" t="s">
        <v>1747</v>
      </c>
      <c r="L108" s="13">
        <v>39568</v>
      </c>
      <c r="M108" s="13" t="s">
        <v>518</v>
      </c>
    </row>
    <row r="109" spans="1:13" s="7" customFormat="1" x14ac:dyDescent="0.2">
      <c r="A109" s="13" t="s">
        <v>615</v>
      </c>
      <c r="B109" s="13" t="s">
        <v>1979</v>
      </c>
      <c r="C109" s="13"/>
      <c r="D109" s="13"/>
      <c r="E109" s="13"/>
      <c r="F109" s="13"/>
      <c r="G109" s="13"/>
      <c r="H109" s="13"/>
      <c r="I109" s="13"/>
      <c r="J109" s="15"/>
      <c r="K109" s="13"/>
      <c r="L109" s="13"/>
      <c r="M109" s="13"/>
    </row>
    <row r="110" spans="1:13" s="7" customFormat="1" ht="38.25" x14ac:dyDescent="0.2">
      <c r="A110" s="115" t="s">
        <v>1856</v>
      </c>
      <c r="B110" s="13" t="s">
        <v>1022</v>
      </c>
      <c r="C110" s="13">
        <v>39605</v>
      </c>
      <c r="D110" s="13">
        <v>39813</v>
      </c>
      <c r="E110" s="13" t="s">
        <v>1788</v>
      </c>
      <c r="F110" s="13" t="s">
        <v>968</v>
      </c>
      <c r="G110" s="13" t="s">
        <v>1857</v>
      </c>
      <c r="H110" s="13"/>
      <c r="I110" s="13"/>
      <c r="J110" s="15" t="s">
        <v>794</v>
      </c>
      <c r="K110" s="13" t="s">
        <v>1921</v>
      </c>
      <c r="L110" s="13">
        <v>39605</v>
      </c>
      <c r="M110" s="13" t="s">
        <v>1788</v>
      </c>
    </row>
    <row r="111" spans="1:13" s="74" customFormat="1" ht="38.25" x14ac:dyDescent="0.2">
      <c r="A111" s="108" t="s">
        <v>183</v>
      </c>
      <c r="B111" s="108" t="s">
        <v>4092</v>
      </c>
      <c r="C111" s="107">
        <v>39629</v>
      </c>
      <c r="D111" s="108" t="s">
        <v>2311</v>
      </c>
      <c r="E111" s="107">
        <v>45987</v>
      </c>
      <c r="F111" s="108" t="s">
        <v>968</v>
      </c>
      <c r="G111" s="108" t="s">
        <v>820</v>
      </c>
      <c r="H111" s="108" t="s">
        <v>136</v>
      </c>
      <c r="I111" s="108" t="s">
        <v>1112</v>
      </c>
      <c r="J111" s="119" t="s">
        <v>1920</v>
      </c>
      <c r="K111" s="110" t="s">
        <v>1921</v>
      </c>
      <c r="L111" s="107">
        <v>39623</v>
      </c>
      <c r="M111" s="107" t="s">
        <v>3287</v>
      </c>
    </row>
    <row r="112" spans="1:13" s="7" customFormat="1" x14ac:dyDescent="0.2">
      <c r="A112" s="24" t="s">
        <v>57</v>
      </c>
      <c r="B112" s="10" t="s">
        <v>1979</v>
      </c>
      <c r="C112" s="13"/>
      <c r="D112" s="13"/>
      <c r="E112" s="13"/>
      <c r="F112" s="10"/>
      <c r="G112" s="10"/>
      <c r="H112" s="10"/>
      <c r="I112" s="10"/>
      <c r="J112" s="12"/>
      <c r="K112" s="11"/>
      <c r="L112" s="13"/>
      <c r="M112" s="13"/>
    </row>
    <row r="113" spans="1:13" s="7" customFormat="1" ht="76.5" x14ac:dyDescent="0.2">
      <c r="A113" s="115" t="s">
        <v>26</v>
      </c>
      <c r="B113" s="13" t="s">
        <v>1022</v>
      </c>
      <c r="C113" s="13">
        <v>39753</v>
      </c>
      <c r="D113" s="13" t="s">
        <v>542</v>
      </c>
      <c r="E113" s="13" t="s">
        <v>1788</v>
      </c>
      <c r="F113" s="13" t="s">
        <v>1408</v>
      </c>
      <c r="G113" s="13" t="s">
        <v>740</v>
      </c>
      <c r="H113" s="13" t="s">
        <v>741</v>
      </c>
      <c r="I113" s="13" t="s">
        <v>742</v>
      </c>
      <c r="J113" s="15" t="s">
        <v>541</v>
      </c>
      <c r="K113" s="13" t="s">
        <v>477</v>
      </c>
      <c r="L113" s="13">
        <v>39632</v>
      </c>
      <c r="M113" s="13" t="s">
        <v>312</v>
      </c>
    </row>
    <row r="114" spans="1:13" s="7" customFormat="1" ht="51" x14ac:dyDescent="0.2">
      <c r="A114" s="13" t="s">
        <v>559</v>
      </c>
      <c r="B114" s="13" t="s">
        <v>326</v>
      </c>
      <c r="C114" s="13"/>
      <c r="D114" s="13"/>
      <c r="E114" s="13"/>
      <c r="F114" s="13"/>
      <c r="G114" s="13"/>
      <c r="H114" s="13"/>
      <c r="I114" s="13"/>
      <c r="J114" s="15" t="s">
        <v>147</v>
      </c>
      <c r="K114" s="13"/>
      <c r="L114" s="13"/>
      <c r="M114" s="13"/>
    </row>
    <row r="115" spans="1:13" s="7" customFormat="1" x14ac:dyDescent="0.2">
      <c r="A115" s="13" t="s">
        <v>1030</v>
      </c>
      <c r="B115" s="13" t="s">
        <v>1979</v>
      </c>
      <c r="C115" s="13"/>
      <c r="D115" s="13"/>
      <c r="E115" s="13"/>
      <c r="F115" s="13"/>
      <c r="G115" s="13"/>
      <c r="H115" s="13"/>
      <c r="I115" s="13"/>
      <c r="J115" s="15"/>
      <c r="K115" s="13"/>
      <c r="L115" s="13"/>
      <c r="M115" s="13"/>
    </row>
    <row r="116" spans="1:13" s="7" customFormat="1" ht="25.5" x14ac:dyDescent="0.2">
      <c r="A116" s="115" t="s">
        <v>1031</v>
      </c>
      <c r="B116" s="13" t="s">
        <v>1022</v>
      </c>
      <c r="C116" s="13">
        <v>39632</v>
      </c>
      <c r="D116" s="13">
        <v>39813</v>
      </c>
      <c r="E116" s="13" t="s">
        <v>1788</v>
      </c>
      <c r="F116" s="13" t="s">
        <v>1408</v>
      </c>
      <c r="G116" s="13" t="s">
        <v>1566</v>
      </c>
      <c r="H116" s="13" t="s">
        <v>279</v>
      </c>
      <c r="I116" s="13" t="s">
        <v>279</v>
      </c>
      <c r="J116" s="15" t="s">
        <v>1550</v>
      </c>
      <c r="K116" s="13" t="s">
        <v>1551</v>
      </c>
      <c r="L116" s="13">
        <v>39632</v>
      </c>
      <c r="M116" s="13" t="s">
        <v>1788</v>
      </c>
    </row>
    <row r="117" spans="1:13" s="7" customFormat="1" x14ac:dyDescent="0.2">
      <c r="A117" s="13" t="s">
        <v>1124</v>
      </c>
      <c r="B117" s="13" t="s">
        <v>1979</v>
      </c>
      <c r="C117" s="13"/>
      <c r="D117" s="13"/>
      <c r="E117" s="13"/>
      <c r="F117" s="13"/>
      <c r="G117" s="13"/>
      <c r="H117" s="13"/>
      <c r="I117" s="13"/>
      <c r="J117" s="15"/>
      <c r="K117" s="13"/>
      <c r="L117" s="13"/>
      <c r="M117" s="13"/>
    </row>
    <row r="118" spans="1:13" s="74" customFormat="1" ht="38.25" x14ac:dyDescent="0.2">
      <c r="A118" s="115" t="s">
        <v>821</v>
      </c>
      <c r="B118" s="98" t="s">
        <v>1022</v>
      </c>
      <c r="C118" s="98">
        <v>39636</v>
      </c>
      <c r="D118" s="98">
        <v>40634</v>
      </c>
      <c r="E118" s="98" t="s">
        <v>1788</v>
      </c>
      <c r="F118" s="98" t="s">
        <v>954</v>
      </c>
      <c r="G118" s="98" t="s">
        <v>673</v>
      </c>
      <c r="H118" s="98" t="s">
        <v>1110</v>
      </c>
      <c r="I118" s="98" t="s">
        <v>531</v>
      </c>
      <c r="J118" s="101" t="s">
        <v>1417</v>
      </c>
      <c r="K118" s="98" t="s">
        <v>1058</v>
      </c>
      <c r="L118" s="98">
        <v>39671</v>
      </c>
      <c r="M118" s="98" t="s">
        <v>2076</v>
      </c>
    </row>
    <row r="119" spans="1:13" s="7" customFormat="1" x14ac:dyDescent="0.2">
      <c r="A119" s="24" t="s">
        <v>1409</v>
      </c>
      <c r="B119" s="10" t="s">
        <v>1979</v>
      </c>
      <c r="C119" s="13"/>
      <c r="D119" s="13"/>
      <c r="E119" s="13"/>
      <c r="F119" s="10"/>
      <c r="G119" s="10"/>
      <c r="H119" s="10"/>
      <c r="I119" s="10"/>
      <c r="J119" s="12"/>
      <c r="K119" s="11"/>
      <c r="L119" s="13"/>
      <c r="M119" s="13"/>
    </row>
    <row r="120" spans="1:13" s="7" customFormat="1" x14ac:dyDescent="0.2">
      <c r="A120" s="24" t="s">
        <v>1229</v>
      </c>
      <c r="B120" s="10" t="s">
        <v>1979</v>
      </c>
      <c r="C120" s="13"/>
      <c r="D120" s="13"/>
      <c r="E120" s="13"/>
      <c r="F120" s="10"/>
      <c r="G120" s="10"/>
      <c r="H120" s="10"/>
      <c r="I120" s="10"/>
      <c r="J120" s="12"/>
      <c r="K120" s="11"/>
      <c r="L120" s="13"/>
      <c r="M120" s="13"/>
    </row>
    <row r="121" spans="1:13" s="7" customFormat="1" ht="38.25" x14ac:dyDescent="0.2">
      <c r="A121" s="115" t="s">
        <v>1710</v>
      </c>
      <c r="B121" s="13" t="s">
        <v>1022</v>
      </c>
      <c r="C121" s="13">
        <v>39689</v>
      </c>
      <c r="D121" s="13">
        <v>39812</v>
      </c>
      <c r="E121" s="13" t="s">
        <v>1788</v>
      </c>
      <c r="F121" s="13" t="s">
        <v>1408</v>
      </c>
      <c r="G121" s="13" t="s">
        <v>1911</v>
      </c>
      <c r="H121" s="13" t="s">
        <v>276</v>
      </c>
      <c r="I121" s="13"/>
      <c r="J121" s="15" t="s">
        <v>1344</v>
      </c>
      <c r="K121" s="13" t="s">
        <v>277</v>
      </c>
      <c r="L121" s="13">
        <v>39682</v>
      </c>
      <c r="M121" s="13" t="s">
        <v>1788</v>
      </c>
    </row>
    <row r="122" spans="1:13" s="74" customFormat="1" ht="63.75" x14ac:dyDescent="0.2">
      <c r="A122" s="13" t="s">
        <v>906</v>
      </c>
      <c r="B122" s="13" t="s">
        <v>4092</v>
      </c>
      <c r="C122" s="107">
        <v>39728</v>
      </c>
      <c r="D122" s="108" t="s">
        <v>2311</v>
      </c>
      <c r="E122" s="107">
        <v>45987</v>
      </c>
      <c r="F122" s="108" t="s">
        <v>968</v>
      </c>
      <c r="G122" s="108" t="s">
        <v>335</v>
      </c>
      <c r="H122" s="108" t="s">
        <v>932</v>
      </c>
      <c r="I122" s="108" t="s">
        <v>885</v>
      </c>
      <c r="J122" s="119" t="s">
        <v>2178</v>
      </c>
      <c r="K122" s="110" t="s">
        <v>886</v>
      </c>
      <c r="L122" s="107">
        <v>39728</v>
      </c>
      <c r="M122" s="107" t="s">
        <v>3287</v>
      </c>
    </row>
    <row r="123" spans="1:13" s="7" customFormat="1" x14ac:dyDescent="0.2">
      <c r="A123" s="13" t="s">
        <v>1829</v>
      </c>
      <c r="B123" s="13" t="s">
        <v>1979</v>
      </c>
      <c r="C123" s="13"/>
      <c r="D123" s="13"/>
      <c r="E123" s="13"/>
      <c r="F123" s="13"/>
      <c r="G123" s="13"/>
      <c r="H123" s="13"/>
      <c r="I123" s="13"/>
      <c r="J123" s="15"/>
      <c r="K123" s="13"/>
      <c r="L123" s="13"/>
      <c r="M123" s="13"/>
    </row>
    <row r="124" spans="1:13" s="7" customFormat="1" x14ac:dyDescent="0.2">
      <c r="A124" s="24" t="s">
        <v>1087</v>
      </c>
      <c r="B124" s="10" t="s">
        <v>1979</v>
      </c>
      <c r="C124" s="13"/>
      <c r="D124" s="13"/>
      <c r="E124" s="13"/>
      <c r="F124" s="10"/>
      <c r="G124" s="10"/>
      <c r="H124" s="10"/>
      <c r="I124" s="10"/>
      <c r="J124" s="12"/>
      <c r="K124" s="11"/>
      <c r="L124" s="13"/>
      <c r="M124" s="13"/>
    </row>
    <row r="125" spans="1:13" s="74" customFormat="1" ht="51" x14ac:dyDescent="0.2">
      <c r="A125" s="13" t="s">
        <v>1088</v>
      </c>
      <c r="B125" s="108" t="s">
        <v>4092</v>
      </c>
      <c r="C125" s="107">
        <v>40855</v>
      </c>
      <c r="D125" s="108" t="s">
        <v>2311</v>
      </c>
      <c r="E125" s="107">
        <v>45987</v>
      </c>
      <c r="F125" s="108" t="s">
        <v>1603</v>
      </c>
      <c r="G125" s="108" t="s">
        <v>1162</v>
      </c>
      <c r="H125" s="108" t="s">
        <v>1544</v>
      </c>
      <c r="I125" s="108">
        <v>6.1</v>
      </c>
      <c r="J125" s="119" t="s">
        <v>1545</v>
      </c>
      <c r="K125" s="110" t="s">
        <v>1546</v>
      </c>
      <c r="L125" s="107">
        <v>40855</v>
      </c>
      <c r="M125" s="107" t="s">
        <v>3287</v>
      </c>
    </row>
    <row r="126" spans="1:13" s="7" customFormat="1" ht="25.5" x14ac:dyDescent="0.2">
      <c r="A126" s="115" t="s">
        <v>1609</v>
      </c>
      <c r="B126" s="13" t="s">
        <v>1022</v>
      </c>
      <c r="C126" s="13">
        <v>39773</v>
      </c>
      <c r="D126" s="13">
        <v>39812</v>
      </c>
      <c r="E126" s="13" t="s">
        <v>1788</v>
      </c>
      <c r="F126" s="13" t="s">
        <v>1408</v>
      </c>
      <c r="G126" s="13" t="s">
        <v>1143</v>
      </c>
      <c r="H126" s="13"/>
      <c r="I126" s="13"/>
      <c r="J126" s="15" t="s">
        <v>1144</v>
      </c>
      <c r="K126" s="13" t="s">
        <v>619</v>
      </c>
      <c r="L126" s="13">
        <v>39720</v>
      </c>
      <c r="M126" s="13" t="s">
        <v>1788</v>
      </c>
    </row>
    <row r="127" spans="1:13" s="7" customFormat="1" x14ac:dyDescent="0.2">
      <c r="A127" s="24" t="s">
        <v>1085</v>
      </c>
      <c r="B127" s="10" t="s">
        <v>1979</v>
      </c>
      <c r="C127" s="13"/>
      <c r="D127" s="13"/>
      <c r="E127" s="13"/>
      <c r="F127" s="10"/>
      <c r="G127" s="10"/>
      <c r="H127" s="10"/>
      <c r="I127" s="10"/>
      <c r="J127" s="12"/>
      <c r="K127" s="11"/>
      <c r="L127" s="13"/>
      <c r="M127" s="13"/>
    </row>
    <row r="128" spans="1:13" s="7" customFormat="1" ht="25.5" x14ac:dyDescent="0.2">
      <c r="A128" s="115" t="s">
        <v>1086</v>
      </c>
      <c r="B128" s="38" t="s">
        <v>1022</v>
      </c>
      <c r="C128" s="38">
        <v>39753</v>
      </c>
      <c r="D128" s="38">
        <v>40847</v>
      </c>
      <c r="E128" s="38">
        <v>41761</v>
      </c>
      <c r="F128" s="38" t="s">
        <v>1408</v>
      </c>
      <c r="G128" s="38"/>
      <c r="H128" s="38" t="s">
        <v>108</v>
      </c>
      <c r="I128" s="38" t="s">
        <v>109</v>
      </c>
      <c r="J128" s="39" t="s">
        <v>120</v>
      </c>
      <c r="K128" s="38" t="s">
        <v>186</v>
      </c>
      <c r="L128" s="38">
        <v>39734</v>
      </c>
      <c r="M128" s="38" t="s">
        <v>1631</v>
      </c>
    </row>
    <row r="129" spans="1:13" s="7" customFormat="1" ht="25.5" x14ac:dyDescent="0.2">
      <c r="A129" s="115" t="s">
        <v>907</v>
      </c>
      <c r="B129" s="13" t="s">
        <v>1022</v>
      </c>
      <c r="C129" s="13">
        <v>39746</v>
      </c>
      <c r="D129" s="13">
        <v>40110</v>
      </c>
      <c r="E129" s="13">
        <v>39923</v>
      </c>
      <c r="F129" s="13" t="s">
        <v>1408</v>
      </c>
      <c r="G129" s="13" t="s">
        <v>1717</v>
      </c>
      <c r="H129" s="13" t="s">
        <v>1718</v>
      </c>
      <c r="I129" s="13"/>
      <c r="J129" s="15" t="s">
        <v>617</v>
      </c>
      <c r="K129" s="13" t="s">
        <v>618</v>
      </c>
      <c r="L129" s="13">
        <v>39731</v>
      </c>
      <c r="M129" s="13" t="s">
        <v>1631</v>
      </c>
    </row>
    <row r="130" spans="1:13" s="7" customFormat="1" ht="25.5" x14ac:dyDescent="0.2">
      <c r="A130" s="115" t="s">
        <v>1337</v>
      </c>
      <c r="B130" s="13" t="s">
        <v>1022</v>
      </c>
      <c r="C130" s="13">
        <v>39736</v>
      </c>
      <c r="D130" s="13">
        <v>39918</v>
      </c>
      <c r="E130" s="13">
        <v>39923</v>
      </c>
      <c r="F130" s="13" t="s">
        <v>968</v>
      </c>
      <c r="G130" s="13" t="s">
        <v>620</v>
      </c>
      <c r="H130" s="13" t="s">
        <v>1718</v>
      </c>
      <c r="I130" s="13"/>
      <c r="J130" s="15" t="s">
        <v>699</v>
      </c>
      <c r="K130" s="13" t="s">
        <v>1180</v>
      </c>
      <c r="L130" s="13">
        <v>39734</v>
      </c>
      <c r="M130" s="13" t="s">
        <v>1631</v>
      </c>
    </row>
    <row r="131" spans="1:13" s="7" customFormat="1" x14ac:dyDescent="0.2">
      <c r="A131" s="24" t="s">
        <v>1134</v>
      </c>
      <c r="B131" s="10" t="s">
        <v>1979</v>
      </c>
      <c r="C131" s="13"/>
      <c r="D131" s="13"/>
      <c r="E131" s="13"/>
      <c r="F131" s="10"/>
      <c r="G131" s="10"/>
      <c r="H131" s="10"/>
      <c r="I131" s="10"/>
      <c r="J131" s="12"/>
      <c r="K131" s="11"/>
      <c r="L131" s="13"/>
      <c r="M131" s="13"/>
    </row>
    <row r="132" spans="1:13" s="7" customFormat="1" x14ac:dyDescent="0.2">
      <c r="A132" s="13" t="s">
        <v>1887</v>
      </c>
      <c r="B132" s="13" t="s">
        <v>1979</v>
      </c>
      <c r="C132" s="13"/>
      <c r="D132" s="13"/>
      <c r="E132" s="13"/>
      <c r="F132" s="13"/>
      <c r="G132" s="13"/>
      <c r="H132" s="13"/>
      <c r="I132" s="13"/>
      <c r="J132" s="15"/>
      <c r="K132" s="13"/>
      <c r="L132" s="13"/>
      <c r="M132" s="13"/>
    </row>
    <row r="133" spans="1:13" s="7" customFormat="1" ht="25.5" x14ac:dyDescent="0.2">
      <c r="A133" s="115" t="s">
        <v>1576</v>
      </c>
      <c r="B133" s="13" t="s">
        <v>1022</v>
      </c>
      <c r="C133" s="13">
        <v>39814</v>
      </c>
      <c r="D133" s="13">
        <v>40543</v>
      </c>
      <c r="E133" s="13">
        <v>40596</v>
      </c>
      <c r="F133" s="13" t="s">
        <v>1497</v>
      </c>
      <c r="G133" s="13"/>
      <c r="H133" s="13" t="s">
        <v>1101</v>
      </c>
      <c r="I133" s="13"/>
      <c r="J133" s="15" t="s">
        <v>614</v>
      </c>
      <c r="K133" s="13" t="s">
        <v>1954</v>
      </c>
      <c r="L133" s="13">
        <v>39857</v>
      </c>
      <c r="M133" s="13" t="s">
        <v>1788</v>
      </c>
    </row>
    <row r="134" spans="1:13" s="7" customFormat="1" x14ac:dyDescent="0.2">
      <c r="A134" s="24" t="s">
        <v>1963</v>
      </c>
      <c r="B134" s="10" t="s">
        <v>1979</v>
      </c>
      <c r="C134" s="13"/>
      <c r="D134" s="13"/>
      <c r="E134" s="13"/>
      <c r="F134" s="10"/>
      <c r="G134" s="10"/>
      <c r="H134" s="10"/>
      <c r="I134" s="10"/>
      <c r="J134" s="12"/>
      <c r="K134" s="11"/>
      <c r="L134" s="13"/>
      <c r="M134" s="13"/>
    </row>
    <row r="135" spans="1:13" s="7" customFormat="1" x14ac:dyDescent="0.2">
      <c r="A135" s="13" t="s">
        <v>1179</v>
      </c>
      <c r="B135" s="13" t="s">
        <v>1979</v>
      </c>
      <c r="C135" s="13"/>
      <c r="D135" s="13"/>
      <c r="E135" s="13"/>
      <c r="F135" s="13"/>
      <c r="G135" s="13"/>
      <c r="H135" s="13"/>
      <c r="I135" s="13"/>
      <c r="J135" s="13"/>
      <c r="K135" s="13"/>
      <c r="L135" s="13"/>
      <c r="M135" s="13"/>
    </row>
    <row r="136" spans="1:13" s="7" customFormat="1" ht="25.5" x14ac:dyDescent="0.2">
      <c r="A136" s="115" t="s">
        <v>1028</v>
      </c>
      <c r="B136" s="13" t="s">
        <v>1022</v>
      </c>
      <c r="C136" s="13">
        <v>39774</v>
      </c>
      <c r="D136" s="13">
        <v>40543</v>
      </c>
      <c r="E136" s="13">
        <v>40620</v>
      </c>
      <c r="F136" s="13" t="s">
        <v>1497</v>
      </c>
      <c r="G136" s="13"/>
      <c r="H136" s="13"/>
      <c r="I136" s="13"/>
      <c r="J136" s="15" t="s">
        <v>499</v>
      </c>
      <c r="K136" s="13" t="s">
        <v>71</v>
      </c>
      <c r="L136" s="13">
        <v>39776</v>
      </c>
      <c r="M136" s="13" t="s">
        <v>13</v>
      </c>
    </row>
    <row r="137" spans="1:13" s="7" customFormat="1" x14ac:dyDescent="0.2">
      <c r="A137" s="13" t="s">
        <v>819</v>
      </c>
      <c r="B137" s="13" t="s">
        <v>326</v>
      </c>
      <c r="C137" s="13"/>
      <c r="D137" s="13"/>
      <c r="E137" s="13"/>
      <c r="F137" s="13"/>
      <c r="G137" s="13"/>
      <c r="H137" s="13"/>
      <c r="I137" s="13"/>
      <c r="J137" s="15"/>
      <c r="K137" s="13"/>
      <c r="L137" s="13"/>
      <c r="M137" s="13"/>
    </row>
    <row r="138" spans="1:13" s="7" customFormat="1" ht="63.75" x14ac:dyDescent="0.2">
      <c r="A138" s="115" t="s">
        <v>430</v>
      </c>
      <c r="B138" s="13" t="s">
        <v>1022</v>
      </c>
      <c r="C138" s="13">
        <v>39794</v>
      </c>
      <c r="D138" s="13">
        <v>39934</v>
      </c>
      <c r="E138" s="13">
        <v>40171</v>
      </c>
      <c r="F138" s="13" t="s">
        <v>954</v>
      </c>
      <c r="G138" s="13" t="s">
        <v>1961</v>
      </c>
      <c r="H138" s="13" t="s">
        <v>455</v>
      </c>
      <c r="I138" s="13"/>
      <c r="J138" s="15" t="s">
        <v>449</v>
      </c>
      <c r="K138" s="13" t="s">
        <v>1157</v>
      </c>
      <c r="L138" s="13">
        <v>39794</v>
      </c>
      <c r="M138" s="13" t="s">
        <v>1631</v>
      </c>
    </row>
    <row r="139" spans="1:13" s="7" customFormat="1" x14ac:dyDescent="0.2">
      <c r="A139" s="13" t="s">
        <v>1643</v>
      </c>
      <c r="B139" s="13" t="s">
        <v>1979</v>
      </c>
      <c r="C139" s="13"/>
      <c r="D139" s="13"/>
      <c r="E139" s="13"/>
      <c r="F139" s="13"/>
      <c r="G139" s="13"/>
      <c r="H139" s="13"/>
      <c r="I139" s="13"/>
      <c r="J139" s="15"/>
      <c r="K139" s="13"/>
      <c r="L139" s="13"/>
      <c r="M139" s="13"/>
    </row>
    <row r="140" spans="1:13" s="7" customFormat="1" x14ac:dyDescent="0.2">
      <c r="A140" s="24" t="s">
        <v>1946</v>
      </c>
      <c r="B140" s="10" t="s">
        <v>1979</v>
      </c>
      <c r="C140" s="13"/>
      <c r="D140" s="13"/>
      <c r="E140" s="13"/>
      <c r="F140" s="10"/>
      <c r="G140" s="10"/>
      <c r="H140" s="10"/>
      <c r="I140" s="10"/>
      <c r="J140" s="12"/>
      <c r="K140" s="11"/>
      <c r="L140" s="13"/>
      <c r="M140" s="13"/>
    </row>
    <row r="141" spans="1:13" s="74" customFormat="1" ht="51" x14ac:dyDescent="0.2">
      <c r="A141" s="108" t="s">
        <v>1131</v>
      </c>
      <c r="B141" s="108" t="s">
        <v>4092</v>
      </c>
      <c r="C141" s="107">
        <v>39843</v>
      </c>
      <c r="D141" s="108" t="s">
        <v>2311</v>
      </c>
      <c r="E141" s="107">
        <v>45987</v>
      </c>
      <c r="F141" s="108" t="s">
        <v>968</v>
      </c>
      <c r="G141" s="108" t="s">
        <v>808</v>
      </c>
      <c r="H141" s="108" t="s">
        <v>136</v>
      </c>
      <c r="I141" s="108" t="s">
        <v>1112</v>
      </c>
      <c r="J141" s="119" t="s">
        <v>476</v>
      </c>
      <c r="K141" s="110" t="s">
        <v>1068</v>
      </c>
      <c r="L141" s="107" t="s">
        <v>1069</v>
      </c>
      <c r="M141" s="107" t="s">
        <v>3287</v>
      </c>
    </row>
    <row r="142" spans="1:13" s="7" customFormat="1" x14ac:dyDescent="0.2">
      <c r="A142" s="13" t="s">
        <v>1091</v>
      </c>
      <c r="B142" s="13" t="s">
        <v>1979</v>
      </c>
      <c r="C142" s="13"/>
      <c r="D142" s="13"/>
      <c r="E142" s="13"/>
      <c r="F142" s="13"/>
      <c r="G142" s="13"/>
      <c r="H142" s="13"/>
      <c r="I142" s="13"/>
      <c r="J142" s="15"/>
      <c r="K142" s="13"/>
      <c r="L142" s="13"/>
      <c r="M142" s="13"/>
    </row>
    <row r="143" spans="1:13" s="7" customFormat="1" ht="63.75" x14ac:dyDescent="0.2">
      <c r="A143" s="115" t="s">
        <v>867</v>
      </c>
      <c r="B143" s="13" t="s">
        <v>4092</v>
      </c>
      <c r="C143" s="13">
        <v>39862</v>
      </c>
      <c r="D143" s="13" t="s">
        <v>279</v>
      </c>
      <c r="E143" s="13">
        <v>40940</v>
      </c>
      <c r="F143" s="13" t="s">
        <v>316</v>
      </c>
      <c r="G143" s="13" t="s">
        <v>1312</v>
      </c>
      <c r="H143" s="13"/>
      <c r="I143" s="13"/>
      <c r="J143" s="15" t="s">
        <v>1077</v>
      </c>
      <c r="K143" s="13" t="s">
        <v>1078</v>
      </c>
      <c r="L143" s="13">
        <v>39861</v>
      </c>
      <c r="M143" s="13" t="s">
        <v>1999</v>
      </c>
    </row>
    <row r="144" spans="1:13" s="7" customFormat="1" x14ac:dyDescent="0.2">
      <c r="A144" s="13" t="s">
        <v>1359</v>
      </c>
      <c r="B144" s="13" t="s">
        <v>1979</v>
      </c>
      <c r="C144" s="13"/>
      <c r="D144" s="13"/>
      <c r="E144" s="13"/>
      <c r="F144" s="13"/>
      <c r="G144" s="13"/>
      <c r="H144" s="13"/>
      <c r="I144" s="13"/>
      <c r="J144" s="15"/>
      <c r="K144" s="13"/>
      <c r="L144" s="13"/>
      <c r="M144" s="13"/>
    </row>
    <row r="145" spans="1:13" s="7" customFormat="1" ht="51" x14ac:dyDescent="0.2">
      <c r="A145" s="115" t="s">
        <v>1649</v>
      </c>
      <c r="B145" s="13" t="s">
        <v>4092</v>
      </c>
      <c r="C145" s="13">
        <v>39873</v>
      </c>
      <c r="D145" s="13" t="s">
        <v>279</v>
      </c>
      <c r="E145" s="13">
        <v>40940</v>
      </c>
      <c r="F145" s="13" t="s">
        <v>316</v>
      </c>
      <c r="G145" s="13" t="s">
        <v>817</v>
      </c>
      <c r="H145" s="13" t="s">
        <v>375</v>
      </c>
      <c r="I145" s="13" t="s">
        <v>376</v>
      </c>
      <c r="J145" s="15" t="s">
        <v>258</v>
      </c>
      <c r="K145" s="13" t="s">
        <v>1989</v>
      </c>
      <c r="L145" s="13">
        <v>40372</v>
      </c>
      <c r="M145" s="13" t="s">
        <v>1999</v>
      </c>
    </row>
    <row r="146" spans="1:13" s="7" customFormat="1" x14ac:dyDescent="0.2">
      <c r="A146" s="24" t="s">
        <v>1626</v>
      </c>
      <c r="B146" s="10" t="s">
        <v>1979</v>
      </c>
      <c r="C146" s="13"/>
      <c r="D146" s="13"/>
      <c r="E146" s="13"/>
      <c r="F146" s="10"/>
      <c r="G146" s="10"/>
      <c r="H146" s="10"/>
      <c r="I146" s="10"/>
      <c r="J146" s="12"/>
      <c r="K146" s="11"/>
      <c r="L146" s="13"/>
      <c r="M146" s="13"/>
    </row>
    <row r="147" spans="1:13" s="7" customFormat="1" x14ac:dyDescent="0.2">
      <c r="A147" s="24" t="s">
        <v>765</v>
      </c>
      <c r="B147" s="10" t="s">
        <v>1979</v>
      </c>
      <c r="C147" s="13"/>
      <c r="D147" s="13"/>
      <c r="E147" s="13"/>
      <c r="F147" s="10"/>
      <c r="G147" s="10"/>
      <c r="H147" s="10"/>
      <c r="I147" s="10"/>
      <c r="J147" s="12"/>
      <c r="K147" s="11"/>
      <c r="L147" s="13"/>
      <c r="M147" s="13"/>
    </row>
    <row r="148" spans="1:13" s="74" customFormat="1" ht="38.25" x14ac:dyDescent="0.2">
      <c r="A148" s="108" t="s">
        <v>325</v>
      </c>
      <c r="B148" s="108" t="s">
        <v>4092</v>
      </c>
      <c r="C148" s="107">
        <v>39898</v>
      </c>
      <c r="D148" s="108" t="s">
        <v>2311</v>
      </c>
      <c r="E148" s="107">
        <v>45987</v>
      </c>
      <c r="F148" s="108" t="s">
        <v>1408</v>
      </c>
      <c r="G148" s="108" t="s">
        <v>1525</v>
      </c>
      <c r="H148" s="108"/>
      <c r="I148" s="108"/>
      <c r="J148" s="119" t="s">
        <v>486</v>
      </c>
      <c r="K148" s="110" t="s">
        <v>487</v>
      </c>
      <c r="L148" s="107">
        <v>39898</v>
      </c>
      <c r="M148" s="107" t="s">
        <v>3287</v>
      </c>
    </row>
    <row r="149" spans="1:13" s="7" customFormat="1" x14ac:dyDescent="0.2">
      <c r="A149" s="24" t="s">
        <v>1933</v>
      </c>
      <c r="B149" s="10" t="s">
        <v>1979</v>
      </c>
      <c r="C149" s="13"/>
      <c r="D149" s="13"/>
      <c r="E149" s="13"/>
      <c r="F149" s="10"/>
      <c r="G149" s="10"/>
      <c r="H149" s="10"/>
      <c r="I149" s="10"/>
      <c r="J149" s="12"/>
      <c r="K149" s="11"/>
      <c r="L149" s="13"/>
      <c r="M149" s="13"/>
    </row>
    <row r="150" spans="1:13" s="7" customFormat="1" x14ac:dyDescent="0.2">
      <c r="A150" s="24" t="s">
        <v>940</v>
      </c>
      <c r="B150" s="10" t="s">
        <v>1979</v>
      </c>
      <c r="C150" s="13"/>
      <c r="D150" s="13"/>
      <c r="E150" s="13"/>
      <c r="F150" s="10"/>
      <c r="G150" s="10"/>
      <c r="H150" s="10"/>
      <c r="I150" s="10"/>
      <c r="J150" s="12"/>
      <c r="K150" s="11"/>
      <c r="L150" s="13"/>
      <c r="M150" s="13"/>
    </row>
    <row r="151" spans="1:13" s="7" customFormat="1" x14ac:dyDescent="0.2">
      <c r="A151" s="24" t="s">
        <v>315</v>
      </c>
      <c r="B151" s="10" t="s">
        <v>1979</v>
      </c>
      <c r="C151" s="13"/>
      <c r="D151" s="13"/>
      <c r="E151" s="13"/>
      <c r="F151" s="10"/>
      <c r="G151" s="10"/>
      <c r="H151" s="10"/>
      <c r="I151" s="10"/>
      <c r="J151" s="12"/>
      <c r="K151" s="11"/>
      <c r="L151" s="13"/>
      <c r="M151" s="13"/>
    </row>
    <row r="152" spans="1:13" s="7" customFormat="1" ht="25.5" x14ac:dyDescent="0.2">
      <c r="A152" s="115" t="s">
        <v>1836</v>
      </c>
      <c r="B152" s="13" t="s">
        <v>4092</v>
      </c>
      <c r="C152" s="13">
        <v>39889</v>
      </c>
      <c r="D152" s="13" t="s">
        <v>279</v>
      </c>
      <c r="E152" s="13">
        <v>40451</v>
      </c>
      <c r="F152" s="13" t="s">
        <v>1408</v>
      </c>
      <c r="G152" s="13" t="s">
        <v>655</v>
      </c>
      <c r="H152" s="13" t="s">
        <v>656</v>
      </c>
      <c r="I152" s="13"/>
      <c r="J152" s="15" t="s">
        <v>637</v>
      </c>
      <c r="K152" s="13" t="s">
        <v>638</v>
      </c>
      <c r="L152" s="13">
        <v>39890</v>
      </c>
      <c r="M152" s="13" t="s">
        <v>1631</v>
      </c>
    </row>
    <row r="153" spans="1:13" s="7" customFormat="1" ht="25.5" x14ac:dyDescent="0.2">
      <c r="A153" s="115" t="s">
        <v>1428</v>
      </c>
      <c r="B153" s="13" t="s">
        <v>1022</v>
      </c>
      <c r="C153" s="13">
        <v>39889</v>
      </c>
      <c r="D153" s="13">
        <v>40451</v>
      </c>
      <c r="E153" s="13">
        <v>40191</v>
      </c>
      <c r="F153" s="13" t="s">
        <v>253</v>
      </c>
      <c r="G153" s="13" t="s">
        <v>1514</v>
      </c>
      <c r="H153" s="13" t="s">
        <v>367</v>
      </c>
      <c r="I153" s="13" t="s">
        <v>1515</v>
      </c>
      <c r="J153" s="15" t="s">
        <v>1935</v>
      </c>
      <c r="K153" s="13" t="s">
        <v>947</v>
      </c>
      <c r="L153" s="13">
        <v>39892</v>
      </c>
      <c r="M153" s="13" t="s">
        <v>947</v>
      </c>
    </row>
    <row r="154" spans="1:13" s="7" customFormat="1" x14ac:dyDescent="0.2">
      <c r="A154" s="24" t="s">
        <v>1116</v>
      </c>
      <c r="B154" s="10" t="s">
        <v>1979</v>
      </c>
      <c r="C154" s="13"/>
      <c r="D154" s="13"/>
      <c r="E154" s="13"/>
      <c r="F154" s="10"/>
      <c r="G154" s="10"/>
      <c r="H154" s="10"/>
      <c r="I154" s="10"/>
      <c r="J154" s="12"/>
      <c r="K154" s="11"/>
      <c r="L154" s="13"/>
      <c r="M154" s="13"/>
    </row>
    <row r="155" spans="1:13" s="7" customFormat="1" x14ac:dyDescent="0.2">
      <c r="A155" s="24" t="s">
        <v>1014</v>
      </c>
      <c r="B155" s="10" t="s">
        <v>1979</v>
      </c>
      <c r="C155" s="13"/>
      <c r="D155" s="13"/>
      <c r="E155" s="13"/>
      <c r="F155" s="10"/>
      <c r="G155" s="10"/>
      <c r="H155" s="10"/>
      <c r="I155" s="10"/>
      <c r="J155" s="12"/>
      <c r="K155" s="11"/>
      <c r="L155" s="13"/>
      <c r="M155" s="13"/>
    </row>
    <row r="156" spans="1:13" s="74" customFormat="1" ht="25.5" x14ac:dyDescent="0.2">
      <c r="A156" s="108" t="s">
        <v>1313</v>
      </c>
      <c r="B156" s="108" t="s">
        <v>4092</v>
      </c>
      <c r="C156" s="107">
        <v>40221</v>
      </c>
      <c r="D156" s="108" t="s">
        <v>2311</v>
      </c>
      <c r="E156" s="107">
        <v>45987</v>
      </c>
      <c r="F156" s="108" t="s">
        <v>240</v>
      </c>
      <c r="G156" s="108" t="s">
        <v>142</v>
      </c>
      <c r="H156" s="108" t="s">
        <v>1987</v>
      </c>
      <c r="I156" s="108" t="s">
        <v>1988</v>
      </c>
      <c r="J156" s="119" t="s">
        <v>218</v>
      </c>
      <c r="K156" s="110" t="s">
        <v>1989</v>
      </c>
      <c r="L156" s="107">
        <v>40221</v>
      </c>
      <c r="M156" s="107" t="s">
        <v>3287</v>
      </c>
    </row>
    <row r="157" spans="1:13" s="7" customFormat="1" ht="51" x14ac:dyDescent="0.2">
      <c r="A157" s="115" t="s">
        <v>1258</v>
      </c>
      <c r="B157" s="13" t="s">
        <v>1022</v>
      </c>
      <c r="C157" s="13">
        <v>39919</v>
      </c>
      <c r="D157" s="13">
        <v>39963</v>
      </c>
      <c r="E157" s="13">
        <v>40114</v>
      </c>
      <c r="F157" s="13" t="s">
        <v>1408</v>
      </c>
      <c r="G157" s="13" t="s">
        <v>697</v>
      </c>
      <c r="H157" s="13" t="s">
        <v>698</v>
      </c>
      <c r="I157" s="13"/>
      <c r="J157" s="15" t="s">
        <v>1651</v>
      </c>
      <c r="K157" s="13" t="s">
        <v>1652</v>
      </c>
      <c r="L157" s="13">
        <v>39905</v>
      </c>
      <c r="M157" s="13" t="s">
        <v>832</v>
      </c>
    </row>
    <row r="158" spans="1:13" s="7" customFormat="1" x14ac:dyDescent="0.2">
      <c r="A158" s="13" t="s">
        <v>971</v>
      </c>
      <c r="B158" s="13" t="s">
        <v>1979</v>
      </c>
      <c r="C158" s="13"/>
      <c r="D158" s="13"/>
      <c r="E158" s="13"/>
      <c r="F158" s="13"/>
      <c r="G158" s="13"/>
      <c r="H158" s="13"/>
      <c r="I158" s="13"/>
      <c r="J158" s="15"/>
      <c r="K158" s="13"/>
      <c r="L158" s="13"/>
      <c r="M158" s="13"/>
    </row>
    <row r="159" spans="1:13" s="7" customFormat="1" x14ac:dyDescent="0.2">
      <c r="A159" s="24" t="s">
        <v>1632</v>
      </c>
      <c r="B159" s="10" t="s">
        <v>1979</v>
      </c>
      <c r="C159" s="13"/>
      <c r="D159" s="13"/>
      <c r="E159" s="13"/>
      <c r="F159" s="10"/>
      <c r="G159" s="10"/>
      <c r="H159" s="10"/>
      <c r="I159" s="10"/>
      <c r="J159" s="12"/>
      <c r="K159" s="11"/>
      <c r="L159" s="13"/>
      <c r="M159" s="13"/>
    </row>
    <row r="160" spans="1:13" s="7" customFormat="1" x14ac:dyDescent="0.2">
      <c r="A160" s="13" t="s">
        <v>273</v>
      </c>
      <c r="B160" s="13" t="s">
        <v>1979</v>
      </c>
      <c r="C160" s="13"/>
      <c r="D160" s="13"/>
      <c r="E160" s="13"/>
      <c r="F160" s="13"/>
      <c r="G160" s="13"/>
      <c r="H160" s="13"/>
      <c r="I160" s="13"/>
      <c r="J160" s="15"/>
      <c r="K160" s="13"/>
      <c r="L160" s="13"/>
      <c r="M160" s="13"/>
    </row>
    <row r="161" spans="1:13" s="7" customFormat="1" x14ac:dyDescent="0.2">
      <c r="A161" s="24" t="s">
        <v>859</v>
      </c>
      <c r="B161" s="10" t="s">
        <v>1979</v>
      </c>
      <c r="C161" s="13"/>
      <c r="D161" s="13"/>
      <c r="E161" s="13"/>
      <c r="F161" s="10"/>
      <c r="G161" s="10"/>
      <c r="H161" s="10"/>
      <c r="I161" s="10"/>
      <c r="J161" s="12"/>
      <c r="K161" s="11"/>
      <c r="L161" s="13"/>
      <c r="M161" s="13"/>
    </row>
    <row r="162" spans="1:13" s="7" customFormat="1" x14ac:dyDescent="0.2">
      <c r="A162" s="24" t="s">
        <v>842</v>
      </c>
      <c r="B162" s="10" t="s">
        <v>1979</v>
      </c>
      <c r="C162" s="13"/>
      <c r="D162" s="13"/>
      <c r="E162" s="13"/>
      <c r="F162" s="10"/>
      <c r="G162" s="10"/>
      <c r="H162" s="10"/>
      <c r="I162" s="10"/>
      <c r="J162" s="12"/>
      <c r="K162" s="11"/>
      <c r="L162" s="13"/>
      <c r="M162" s="13"/>
    </row>
    <row r="163" spans="1:13" s="7" customFormat="1" ht="38.25" x14ac:dyDescent="0.2">
      <c r="A163" s="115" t="s">
        <v>1478</v>
      </c>
      <c r="B163" s="13" t="s">
        <v>4092</v>
      </c>
      <c r="C163" s="13">
        <v>39962</v>
      </c>
      <c r="D163" s="13" t="s">
        <v>279</v>
      </c>
      <c r="E163" s="13">
        <v>40940</v>
      </c>
      <c r="F163" s="13" t="s">
        <v>316</v>
      </c>
      <c r="G163" s="13" t="s">
        <v>408</v>
      </c>
      <c r="H163" s="13" t="s">
        <v>409</v>
      </c>
      <c r="I163" s="13"/>
      <c r="J163" s="15" t="s">
        <v>848</v>
      </c>
      <c r="K163" s="13" t="s">
        <v>1498</v>
      </c>
      <c r="L163" s="13">
        <v>39962</v>
      </c>
      <c r="M163" s="13" t="s">
        <v>1999</v>
      </c>
    </row>
    <row r="164" spans="1:13" s="74" customFormat="1" ht="51" x14ac:dyDescent="0.2">
      <c r="A164" s="13" t="s">
        <v>1707</v>
      </c>
      <c r="B164" s="13" t="s">
        <v>4092</v>
      </c>
      <c r="C164" s="107">
        <v>39964</v>
      </c>
      <c r="D164" s="108" t="s">
        <v>2311</v>
      </c>
      <c r="E164" s="107">
        <v>45987</v>
      </c>
      <c r="F164" s="108" t="s">
        <v>968</v>
      </c>
      <c r="G164" s="108" t="s">
        <v>913</v>
      </c>
      <c r="H164" s="108" t="s">
        <v>136</v>
      </c>
      <c r="I164" s="108" t="s">
        <v>1112</v>
      </c>
      <c r="J164" s="119" t="s">
        <v>483</v>
      </c>
      <c r="K164" s="110" t="s">
        <v>1068</v>
      </c>
      <c r="L164" s="107">
        <v>39959</v>
      </c>
      <c r="M164" s="107" t="s">
        <v>3287</v>
      </c>
    </row>
    <row r="165" spans="1:13" s="7" customFormat="1" ht="38.25" x14ac:dyDescent="0.2">
      <c r="A165" s="115" t="s">
        <v>1395</v>
      </c>
      <c r="B165" s="38" t="s">
        <v>1022</v>
      </c>
      <c r="C165" s="38">
        <v>39958</v>
      </c>
      <c r="D165" s="38">
        <v>40724</v>
      </c>
      <c r="E165" s="38">
        <v>41578</v>
      </c>
      <c r="F165" s="38" t="s">
        <v>968</v>
      </c>
      <c r="G165" s="38" t="s">
        <v>913</v>
      </c>
      <c r="H165" s="38" t="s">
        <v>634</v>
      </c>
      <c r="I165" s="38"/>
      <c r="J165" s="39" t="s">
        <v>793</v>
      </c>
      <c r="K165" s="38" t="s">
        <v>947</v>
      </c>
      <c r="L165" s="38">
        <v>40070</v>
      </c>
      <c r="M165" s="38" t="s">
        <v>2289</v>
      </c>
    </row>
    <row r="166" spans="1:13" s="7" customFormat="1" ht="25.5" x14ac:dyDescent="0.2">
      <c r="A166" s="115" t="s">
        <v>1287</v>
      </c>
      <c r="B166" s="38" t="s">
        <v>1022</v>
      </c>
      <c r="C166" s="38">
        <v>39958</v>
      </c>
      <c r="D166" s="38">
        <v>40724</v>
      </c>
      <c r="E166" s="38">
        <v>41701</v>
      </c>
      <c r="F166" s="38" t="s">
        <v>968</v>
      </c>
      <c r="G166" s="38" t="s">
        <v>913</v>
      </c>
      <c r="H166" s="38" t="s">
        <v>932</v>
      </c>
      <c r="I166" s="153">
        <v>4.4000000000000004</v>
      </c>
      <c r="J166" s="39" t="s">
        <v>1765</v>
      </c>
      <c r="K166" s="38" t="s">
        <v>1764</v>
      </c>
      <c r="L166" s="38">
        <v>40070</v>
      </c>
      <c r="M166" s="38" t="s">
        <v>2330</v>
      </c>
    </row>
    <row r="167" spans="1:13" s="7" customFormat="1" ht="25.5" x14ac:dyDescent="0.2">
      <c r="A167" s="115" t="s">
        <v>1993</v>
      </c>
      <c r="B167" s="38" t="s">
        <v>1022</v>
      </c>
      <c r="C167" s="38">
        <v>39958</v>
      </c>
      <c r="D167" s="38">
        <v>40704</v>
      </c>
      <c r="E167" s="38">
        <v>41729</v>
      </c>
      <c r="F167" s="38" t="s">
        <v>968</v>
      </c>
      <c r="G167" s="38" t="s">
        <v>913</v>
      </c>
      <c r="H167" s="38" t="s">
        <v>1862</v>
      </c>
      <c r="I167" s="153">
        <v>3</v>
      </c>
      <c r="J167" s="39" t="s">
        <v>130</v>
      </c>
      <c r="K167" s="38" t="s">
        <v>1764</v>
      </c>
      <c r="L167" s="38">
        <v>40070</v>
      </c>
      <c r="M167" s="38" t="s">
        <v>2331</v>
      </c>
    </row>
    <row r="168" spans="1:13" s="7" customFormat="1" x14ac:dyDescent="0.2">
      <c r="A168" s="13" t="s">
        <v>407</v>
      </c>
      <c r="B168" s="13" t="s">
        <v>1979</v>
      </c>
      <c r="C168" s="13"/>
      <c r="D168" s="13"/>
      <c r="E168" s="13"/>
      <c r="F168" s="13"/>
      <c r="G168" s="13"/>
      <c r="H168" s="13"/>
      <c r="I168" s="13"/>
      <c r="J168" s="15"/>
      <c r="K168" s="13"/>
      <c r="L168" s="13"/>
      <c r="M168" s="13"/>
    </row>
    <row r="169" spans="1:13" s="74" customFormat="1" ht="76.5" x14ac:dyDescent="0.2">
      <c r="A169" s="13" t="s">
        <v>197</v>
      </c>
      <c r="B169" s="108" t="s">
        <v>4092</v>
      </c>
      <c r="C169" s="107">
        <v>40016</v>
      </c>
      <c r="D169" s="108" t="s">
        <v>2311</v>
      </c>
      <c r="E169" s="107">
        <v>45987</v>
      </c>
      <c r="F169" s="108" t="s">
        <v>253</v>
      </c>
      <c r="G169" s="108" t="s">
        <v>172</v>
      </c>
      <c r="H169" s="108" t="s">
        <v>432</v>
      </c>
      <c r="I169" s="108" t="s">
        <v>1027</v>
      </c>
      <c r="J169" s="119" t="s">
        <v>684</v>
      </c>
      <c r="K169" s="110" t="s">
        <v>1869</v>
      </c>
      <c r="L169" s="107">
        <v>40016</v>
      </c>
      <c r="M169" s="107" t="s">
        <v>3287</v>
      </c>
    </row>
    <row r="170" spans="1:13" s="74" customFormat="1" ht="38.25" x14ac:dyDescent="0.2">
      <c r="A170" s="13" t="s">
        <v>1960</v>
      </c>
      <c r="B170" s="108" t="s">
        <v>4092</v>
      </c>
      <c r="C170" s="107">
        <v>39986</v>
      </c>
      <c r="D170" s="108" t="s">
        <v>2311</v>
      </c>
      <c r="E170" s="107">
        <v>45987</v>
      </c>
      <c r="F170" s="108" t="s">
        <v>968</v>
      </c>
      <c r="G170" s="108" t="s">
        <v>39</v>
      </c>
      <c r="H170" s="108" t="s">
        <v>40</v>
      </c>
      <c r="I170" s="108" t="s">
        <v>41</v>
      </c>
      <c r="J170" s="119" t="s">
        <v>1234</v>
      </c>
      <c r="K170" s="110" t="s">
        <v>1235</v>
      </c>
      <c r="L170" s="107">
        <v>39986</v>
      </c>
      <c r="M170" s="107" t="s">
        <v>3287</v>
      </c>
    </row>
    <row r="171" spans="1:13" s="7" customFormat="1" ht="38.25" x14ac:dyDescent="0.2">
      <c r="A171" s="115" t="s">
        <v>1793</v>
      </c>
      <c r="B171" s="13" t="s">
        <v>1022</v>
      </c>
      <c r="C171" s="13">
        <v>40033</v>
      </c>
      <c r="D171" s="13">
        <v>40425</v>
      </c>
      <c r="E171" s="13">
        <v>40484</v>
      </c>
      <c r="F171" s="13" t="s">
        <v>1408</v>
      </c>
      <c r="G171" s="13" t="s">
        <v>1499</v>
      </c>
      <c r="H171" s="13" t="s">
        <v>1458</v>
      </c>
      <c r="I171" s="13"/>
      <c r="J171" s="15" t="s">
        <v>313</v>
      </c>
      <c r="K171" s="13" t="s">
        <v>563</v>
      </c>
      <c r="L171" s="13">
        <v>40060</v>
      </c>
      <c r="M171" s="13" t="s">
        <v>1631</v>
      </c>
    </row>
    <row r="172" spans="1:13" s="74" customFormat="1" ht="25.5" x14ac:dyDescent="0.2">
      <c r="A172" s="13" t="s">
        <v>2192</v>
      </c>
      <c r="B172" s="108" t="s">
        <v>4092</v>
      </c>
      <c r="C172" s="107">
        <v>40002</v>
      </c>
      <c r="D172" s="108" t="s">
        <v>2311</v>
      </c>
      <c r="E172" s="107">
        <v>45987</v>
      </c>
      <c r="F172" s="108" t="s">
        <v>1210</v>
      </c>
      <c r="G172" s="108"/>
      <c r="H172" s="108" t="s">
        <v>367</v>
      </c>
      <c r="I172" s="108" t="s">
        <v>888</v>
      </c>
      <c r="J172" s="119" t="s">
        <v>10</v>
      </c>
      <c r="K172" s="110" t="s">
        <v>314</v>
      </c>
      <c r="L172" s="107">
        <v>40002</v>
      </c>
      <c r="M172" s="107" t="s">
        <v>3287</v>
      </c>
    </row>
    <row r="173" spans="1:13" s="7" customFormat="1" x14ac:dyDescent="0.2">
      <c r="A173" s="13" t="s">
        <v>1327</v>
      </c>
      <c r="B173" s="13" t="s">
        <v>1979</v>
      </c>
      <c r="C173" s="13"/>
      <c r="D173" s="13"/>
      <c r="E173" s="13"/>
      <c r="F173" s="13"/>
      <c r="G173" s="13"/>
      <c r="H173" s="13"/>
      <c r="I173" s="13"/>
      <c r="J173" s="15"/>
      <c r="K173" s="13"/>
      <c r="L173" s="13"/>
      <c r="M173" s="13"/>
    </row>
    <row r="174" spans="1:13" s="7" customFormat="1" ht="76.5" x14ac:dyDescent="0.2">
      <c r="A174" s="115" t="s">
        <v>1726</v>
      </c>
      <c r="B174" s="13" t="s">
        <v>1022</v>
      </c>
      <c r="C174" s="13">
        <v>40039</v>
      </c>
      <c r="D174" s="13">
        <v>40178</v>
      </c>
      <c r="E174" s="13">
        <v>40197</v>
      </c>
      <c r="F174" s="13" t="s">
        <v>1408</v>
      </c>
      <c r="G174" s="13" t="s">
        <v>290</v>
      </c>
      <c r="H174" s="13"/>
      <c r="I174" s="13"/>
      <c r="J174" s="15" t="s">
        <v>2179</v>
      </c>
      <c r="K174" s="13" t="s">
        <v>291</v>
      </c>
      <c r="L174" s="13">
        <v>40042</v>
      </c>
      <c r="M174" s="13" t="s">
        <v>1354</v>
      </c>
    </row>
    <row r="175" spans="1:13" s="7" customFormat="1" ht="51" x14ac:dyDescent="0.2">
      <c r="A175" s="115" t="s">
        <v>621</v>
      </c>
      <c r="B175" s="13" t="s">
        <v>1022</v>
      </c>
      <c r="C175" s="13">
        <v>40137</v>
      </c>
      <c r="D175" s="13">
        <v>40425</v>
      </c>
      <c r="E175" s="13">
        <v>40484</v>
      </c>
      <c r="F175" s="13" t="s">
        <v>1408</v>
      </c>
      <c r="G175" s="13" t="s">
        <v>728</v>
      </c>
      <c r="H175" s="13" t="s">
        <v>1458</v>
      </c>
      <c r="I175" s="13"/>
      <c r="J175" s="15" t="s">
        <v>1809</v>
      </c>
      <c r="K175" s="13" t="s">
        <v>1097</v>
      </c>
      <c r="L175" s="13">
        <v>40060</v>
      </c>
      <c r="M175" s="13" t="s">
        <v>1631</v>
      </c>
    </row>
    <row r="176" spans="1:13" s="7" customFormat="1" ht="51" x14ac:dyDescent="0.2">
      <c r="A176" s="115" t="s">
        <v>173</v>
      </c>
      <c r="B176" s="13" t="s">
        <v>1022</v>
      </c>
      <c r="C176" s="13">
        <v>40061</v>
      </c>
      <c r="D176" s="13">
        <v>40425</v>
      </c>
      <c r="E176" s="13">
        <v>40484</v>
      </c>
      <c r="F176" s="13" t="s">
        <v>1408</v>
      </c>
      <c r="G176" s="13" t="s">
        <v>729</v>
      </c>
      <c r="H176" s="13" t="s">
        <v>1458</v>
      </c>
      <c r="I176" s="13"/>
      <c r="J176" s="15" t="s">
        <v>757</v>
      </c>
      <c r="K176" s="13" t="s">
        <v>730</v>
      </c>
      <c r="L176" s="13">
        <v>40060</v>
      </c>
      <c r="M176" s="13" t="s">
        <v>1631</v>
      </c>
    </row>
    <row r="177" spans="1:13" s="7" customFormat="1" x14ac:dyDescent="0.2">
      <c r="A177" s="24" t="s">
        <v>397</v>
      </c>
      <c r="B177" s="10" t="s">
        <v>1979</v>
      </c>
      <c r="C177" s="13"/>
      <c r="D177" s="13"/>
      <c r="E177" s="13"/>
      <c r="F177" s="10"/>
      <c r="G177" s="10"/>
      <c r="H177" s="10"/>
      <c r="I177" s="10"/>
      <c r="J177" s="12"/>
      <c r="K177" s="11"/>
      <c r="L177" s="13"/>
      <c r="M177" s="13"/>
    </row>
    <row r="178" spans="1:13" s="7" customFormat="1" x14ac:dyDescent="0.2">
      <c r="A178" s="24" t="s">
        <v>398</v>
      </c>
      <c r="B178" s="10" t="s">
        <v>1979</v>
      </c>
      <c r="C178" s="13"/>
      <c r="D178" s="13"/>
      <c r="E178" s="13"/>
      <c r="F178" s="10"/>
      <c r="G178" s="10"/>
      <c r="H178" s="10"/>
      <c r="I178" s="10"/>
      <c r="J178" s="12"/>
      <c r="K178" s="11"/>
      <c r="L178" s="13"/>
      <c r="M178" s="13"/>
    </row>
    <row r="179" spans="1:13" s="7" customFormat="1" ht="89.25" x14ac:dyDescent="0.2">
      <c r="A179" s="115" t="s">
        <v>228</v>
      </c>
      <c r="B179" s="13" t="s">
        <v>1022</v>
      </c>
      <c r="C179" s="13">
        <v>40135</v>
      </c>
      <c r="D179" s="13">
        <v>40500</v>
      </c>
      <c r="E179" s="13">
        <v>40504</v>
      </c>
      <c r="F179" s="13" t="s">
        <v>1408</v>
      </c>
      <c r="G179" s="13" t="s">
        <v>1015</v>
      </c>
      <c r="H179" s="13"/>
      <c r="I179" s="13"/>
      <c r="J179" s="15" t="s">
        <v>2180</v>
      </c>
      <c r="K179" s="13" t="s">
        <v>178</v>
      </c>
      <c r="L179" s="13">
        <v>40135</v>
      </c>
      <c r="M179" s="13" t="s">
        <v>962</v>
      </c>
    </row>
    <row r="180" spans="1:13" s="74" customFormat="1" ht="51" x14ac:dyDescent="0.2">
      <c r="A180" s="115" t="s">
        <v>229</v>
      </c>
      <c r="B180" s="103" t="s">
        <v>1022</v>
      </c>
      <c r="C180" s="104">
        <v>40093</v>
      </c>
      <c r="D180" s="104">
        <v>41608</v>
      </c>
      <c r="E180" s="104">
        <v>42191</v>
      </c>
      <c r="F180" s="103" t="s">
        <v>1408</v>
      </c>
      <c r="G180" s="103" t="s">
        <v>798</v>
      </c>
      <c r="H180" s="103" t="s">
        <v>1262</v>
      </c>
      <c r="I180" s="103" t="s">
        <v>1864</v>
      </c>
      <c r="J180" s="105" t="s">
        <v>1865</v>
      </c>
      <c r="K180" s="106" t="s">
        <v>1866</v>
      </c>
      <c r="L180" s="104">
        <v>40093</v>
      </c>
      <c r="M180" s="104" t="s">
        <v>1354</v>
      </c>
    </row>
    <row r="181" spans="1:13" s="7" customFormat="1" x14ac:dyDescent="0.2">
      <c r="A181" s="13" t="s">
        <v>442</v>
      </c>
      <c r="B181" s="13" t="s">
        <v>1979</v>
      </c>
      <c r="C181" s="13"/>
      <c r="D181" s="13"/>
      <c r="E181" s="13"/>
      <c r="F181" s="13"/>
      <c r="G181" s="13"/>
      <c r="H181" s="13"/>
      <c r="I181" s="13"/>
      <c r="J181" s="15"/>
      <c r="K181" s="13"/>
      <c r="L181" s="13"/>
      <c r="M181" s="13"/>
    </row>
    <row r="182" spans="1:13" s="7" customFormat="1" ht="76.5" x14ac:dyDescent="0.2">
      <c r="A182" s="115" t="s">
        <v>1982</v>
      </c>
      <c r="B182" s="13" t="s">
        <v>1022</v>
      </c>
      <c r="C182" s="13">
        <v>40134</v>
      </c>
      <c r="D182" s="13">
        <v>40209</v>
      </c>
      <c r="E182" s="13">
        <v>40302</v>
      </c>
      <c r="F182" s="13" t="s">
        <v>1408</v>
      </c>
      <c r="G182" s="13" t="s">
        <v>1499</v>
      </c>
      <c r="H182" s="13" t="s">
        <v>932</v>
      </c>
      <c r="I182" s="13" t="s">
        <v>1500</v>
      </c>
      <c r="J182" s="15" t="s">
        <v>857</v>
      </c>
      <c r="K182" s="13" t="s">
        <v>563</v>
      </c>
      <c r="L182" s="13">
        <v>40134</v>
      </c>
      <c r="M182" s="13" t="s">
        <v>1949</v>
      </c>
    </row>
    <row r="183" spans="1:13" s="74" customFormat="1" ht="63.75" x14ac:dyDescent="0.2">
      <c r="A183" s="108" t="s">
        <v>65</v>
      </c>
      <c r="B183" s="108" t="s">
        <v>4092</v>
      </c>
      <c r="C183" s="107">
        <v>40094</v>
      </c>
      <c r="D183" s="108" t="s">
        <v>2311</v>
      </c>
      <c r="E183" s="107">
        <v>45987</v>
      </c>
      <c r="F183" s="108" t="s">
        <v>968</v>
      </c>
      <c r="G183" s="108" t="s">
        <v>1804</v>
      </c>
      <c r="H183" s="108" t="s">
        <v>409</v>
      </c>
      <c r="I183" s="108"/>
      <c r="J183" s="119" t="s">
        <v>812</v>
      </c>
      <c r="K183" s="110" t="s">
        <v>1078</v>
      </c>
      <c r="L183" s="107">
        <v>40094</v>
      </c>
      <c r="M183" s="107" t="s">
        <v>3287</v>
      </c>
    </row>
    <row r="184" spans="1:13" s="7" customFormat="1" x14ac:dyDescent="0.2">
      <c r="A184" s="24" t="s">
        <v>469</v>
      </c>
      <c r="B184" s="10" t="s">
        <v>1979</v>
      </c>
      <c r="C184" s="13"/>
      <c r="D184" s="13"/>
      <c r="E184" s="13"/>
      <c r="F184" s="10"/>
      <c r="G184" s="10"/>
      <c r="H184" s="10"/>
      <c r="I184" s="10"/>
      <c r="J184" s="12"/>
      <c r="K184" s="11"/>
      <c r="L184" s="13"/>
      <c r="M184" s="13"/>
    </row>
    <row r="185" spans="1:13" s="74" customFormat="1" ht="25.5" x14ac:dyDescent="0.2">
      <c r="A185" s="108" t="s">
        <v>1981</v>
      </c>
      <c r="B185" s="108" t="s">
        <v>4092</v>
      </c>
      <c r="C185" s="107">
        <v>40117</v>
      </c>
      <c r="D185" s="108" t="s">
        <v>2311</v>
      </c>
      <c r="E185" s="107">
        <v>45987</v>
      </c>
      <c r="F185" s="108" t="s">
        <v>1408</v>
      </c>
      <c r="G185" s="108" t="s">
        <v>803</v>
      </c>
      <c r="H185" s="108" t="s">
        <v>1534</v>
      </c>
      <c r="I185" s="108" t="s">
        <v>804</v>
      </c>
      <c r="J185" s="119" t="s">
        <v>1118</v>
      </c>
      <c r="K185" s="110" t="s">
        <v>1119</v>
      </c>
      <c r="L185" s="107">
        <v>40103</v>
      </c>
      <c r="M185" s="107" t="s">
        <v>3287</v>
      </c>
    </row>
    <row r="186" spans="1:13" s="7" customFormat="1" x14ac:dyDescent="0.2">
      <c r="A186" s="24" t="s">
        <v>119</v>
      </c>
      <c r="B186" s="10" t="s">
        <v>1979</v>
      </c>
      <c r="C186" s="13"/>
      <c r="D186" s="13"/>
      <c r="E186" s="13"/>
      <c r="F186" s="10"/>
      <c r="G186" s="10"/>
      <c r="H186" s="10"/>
      <c r="I186" s="10"/>
      <c r="J186" s="12"/>
      <c r="K186" s="11"/>
      <c r="L186" s="13"/>
      <c r="M186" s="13"/>
    </row>
    <row r="187" spans="1:13" s="7" customFormat="1" x14ac:dyDescent="0.2">
      <c r="A187" s="24" t="s">
        <v>1814</v>
      </c>
      <c r="B187" s="10" t="s">
        <v>1979</v>
      </c>
      <c r="C187" s="13"/>
      <c r="D187" s="13"/>
      <c r="E187" s="13"/>
      <c r="F187" s="10"/>
      <c r="G187" s="10"/>
      <c r="H187" s="10"/>
      <c r="I187" s="10"/>
      <c r="J187" s="12"/>
      <c r="K187" s="11"/>
      <c r="L187" s="13"/>
      <c r="M187" s="13"/>
    </row>
    <row r="188" spans="1:13" s="7" customFormat="1" x14ac:dyDescent="0.2">
      <c r="A188" s="24" t="s">
        <v>902</v>
      </c>
      <c r="B188" s="10" t="s">
        <v>1979</v>
      </c>
      <c r="C188" s="13"/>
      <c r="D188" s="13"/>
      <c r="E188" s="13"/>
      <c r="F188" s="10"/>
      <c r="G188" s="10"/>
      <c r="H188" s="10"/>
      <c r="I188" s="10"/>
      <c r="J188" s="12"/>
      <c r="K188" s="11"/>
      <c r="L188" s="13"/>
      <c r="M188" s="13"/>
    </row>
    <row r="189" spans="1:13" s="7" customFormat="1" ht="76.5" x14ac:dyDescent="0.2">
      <c r="A189" s="115" t="s">
        <v>231</v>
      </c>
      <c r="B189" s="13" t="s">
        <v>326</v>
      </c>
      <c r="C189" s="13"/>
      <c r="D189" s="13"/>
      <c r="E189" s="13"/>
      <c r="F189" s="13" t="s">
        <v>253</v>
      </c>
      <c r="G189" s="13" t="s">
        <v>800</v>
      </c>
      <c r="H189" s="13"/>
      <c r="I189" s="13"/>
      <c r="J189" s="15" t="s">
        <v>1114</v>
      </c>
      <c r="K189" s="13" t="s">
        <v>1115</v>
      </c>
      <c r="L189" s="13">
        <v>40129</v>
      </c>
      <c r="M189" s="13"/>
    </row>
    <row r="190" spans="1:13" s="7" customFormat="1" x14ac:dyDescent="0.2">
      <c r="A190" s="24" t="s">
        <v>1113</v>
      </c>
      <c r="B190" s="10" t="s">
        <v>1979</v>
      </c>
      <c r="C190" s="13"/>
      <c r="D190" s="13"/>
      <c r="E190" s="13"/>
      <c r="F190" s="10"/>
      <c r="G190" s="10"/>
      <c r="H190" s="10"/>
      <c r="I190" s="10"/>
      <c r="J190" s="12"/>
      <c r="K190" s="11"/>
      <c r="L190" s="13"/>
      <c r="M190" s="13"/>
    </row>
    <row r="191" spans="1:13" s="7" customFormat="1" ht="140.25" x14ac:dyDescent="0.2">
      <c r="A191" s="115" t="s">
        <v>1202</v>
      </c>
      <c r="B191" s="13" t="s">
        <v>1022</v>
      </c>
      <c r="C191" s="13">
        <v>40311</v>
      </c>
      <c r="D191" s="13">
        <v>40602</v>
      </c>
      <c r="E191" s="13">
        <v>40588</v>
      </c>
      <c r="F191" s="13" t="s">
        <v>968</v>
      </c>
      <c r="G191" s="13" t="s">
        <v>364</v>
      </c>
      <c r="H191" s="13" t="s">
        <v>363</v>
      </c>
      <c r="I191" s="13">
        <v>33</v>
      </c>
      <c r="J191" s="15" t="s">
        <v>2181</v>
      </c>
      <c r="K191" s="13" t="s">
        <v>1892</v>
      </c>
      <c r="L191" s="13">
        <v>40311</v>
      </c>
      <c r="M191" s="13" t="s">
        <v>521</v>
      </c>
    </row>
    <row r="192" spans="1:13" s="7" customFormat="1" ht="38.25" x14ac:dyDescent="0.2">
      <c r="A192" s="115" t="s">
        <v>1273</v>
      </c>
      <c r="B192" s="13" t="s">
        <v>1022</v>
      </c>
      <c r="C192" s="13">
        <v>40173</v>
      </c>
      <c r="D192" s="13">
        <v>40293</v>
      </c>
      <c r="E192" s="13">
        <v>40275</v>
      </c>
      <c r="F192" s="13" t="s">
        <v>968</v>
      </c>
      <c r="G192" s="13" t="s">
        <v>1274</v>
      </c>
      <c r="H192" s="13" t="s">
        <v>1275</v>
      </c>
      <c r="I192" s="13" t="s">
        <v>1276</v>
      </c>
      <c r="J192" s="15" t="s">
        <v>92</v>
      </c>
      <c r="K192" s="13" t="s">
        <v>799</v>
      </c>
      <c r="L192" s="13">
        <v>40157</v>
      </c>
      <c r="M192" s="13" t="s">
        <v>824</v>
      </c>
    </row>
    <row r="193" spans="1:13" s="74" customFormat="1" ht="51" x14ac:dyDescent="0.2">
      <c r="A193" s="108" t="s">
        <v>1662</v>
      </c>
      <c r="B193" s="108" t="s">
        <v>4092</v>
      </c>
      <c r="C193" s="107">
        <v>40165</v>
      </c>
      <c r="D193" s="108" t="s">
        <v>2311</v>
      </c>
      <c r="E193" s="107">
        <v>45987</v>
      </c>
      <c r="F193" s="108" t="s">
        <v>968</v>
      </c>
      <c r="G193" s="108" t="s">
        <v>624</v>
      </c>
      <c r="H193" s="108" t="s">
        <v>625</v>
      </c>
      <c r="I193" s="108"/>
      <c r="J193" s="119" t="s">
        <v>2182</v>
      </c>
      <c r="K193" s="110" t="s">
        <v>1742</v>
      </c>
      <c r="L193" s="107">
        <v>40165</v>
      </c>
      <c r="M193" s="107" t="s">
        <v>3287</v>
      </c>
    </row>
    <row r="194" spans="1:13" s="7" customFormat="1" ht="38.25" x14ac:dyDescent="0.2">
      <c r="A194" s="115" t="s">
        <v>1590</v>
      </c>
      <c r="B194" s="13" t="s">
        <v>1022</v>
      </c>
      <c r="C194" s="13">
        <v>40157</v>
      </c>
      <c r="D194" s="13">
        <v>40164</v>
      </c>
      <c r="E194" s="13">
        <v>40182</v>
      </c>
      <c r="F194" s="13" t="s">
        <v>968</v>
      </c>
      <c r="G194" s="13" t="s">
        <v>93</v>
      </c>
      <c r="H194" s="13" t="s">
        <v>94</v>
      </c>
      <c r="I194" s="13" t="s">
        <v>95</v>
      </c>
      <c r="J194" s="15" t="s">
        <v>1292</v>
      </c>
      <c r="K194" s="13" t="s">
        <v>477</v>
      </c>
      <c r="L194" s="13">
        <v>40157</v>
      </c>
      <c r="M194" s="13" t="s">
        <v>256</v>
      </c>
    </row>
    <row r="195" spans="1:13" s="7" customFormat="1" x14ac:dyDescent="0.2">
      <c r="A195" s="24" t="s">
        <v>736</v>
      </c>
      <c r="B195" s="10" t="s">
        <v>1979</v>
      </c>
      <c r="C195" s="13"/>
      <c r="D195" s="13"/>
      <c r="E195" s="13"/>
      <c r="F195" s="10"/>
      <c r="G195" s="10"/>
      <c r="H195" s="10"/>
      <c r="I195" s="10"/>
      <c r="J195" s="12"/>
      <c r="K195" s="11"/>
      <c r="L195" s="13"/>
      <c r="M195" s="13"/>
    </row>
    <row r="196" spans="1:13" s="7" customFormat="1" ht="76.5" x14ac:dyDescent="0.2">
      <c r="A196" s="115" t="s">
        <v>823</v>
      </c>
      <c r="B196" s="13" t="s">
        <v>1022</v>
      </c>
      <c r="C196" s="13">
        <v>40161</v>
      </c>
      <c r="D196" s="13">
        <v>40359</v>
      </c>
      <c r="E196" s="13">
        <v>40366</v>
      </c>
      <c r="F196" s="13" t="s">
        <v>240</v>
      </c>
      <c r="G196" s="13"/>
      <c r="H196" s="13" t="s">
        <v>725</v>
      </c>
      <c r="I196" s="13"/>
      <c r="J196" s="15" t="s">
        <v>934</v>
      </c>
      <c r="K196" s="13" t="s">
        <v>1954</v>
      </c>
      <c r="L196" s="13">
        <v>40164</v>
      </c>
      <c r="M196" s="13" t="s">
        <v>1954</v>
      </c>
    </row>
    <row r="197" spans="1:13" s="7" customFormat="1" x14ac:dyDescent="0.2">
      <c r="A197" s="24" t="s">
        <v>1324</v>
      </c>
      <c r="B197" s="10" t="s">
        <v>1979</v>
      </c>
      <c r="C197" s="13"/>
      <c r="D197" s="13"/>
      <c r="E197" s="13"/>
      <c r="F197" s="10"/>
      <c r="G197" s="10"/>
      <c r="H197" s="10"/>
      <c r="I197" s="10"/>
      <c r="J197" s="12"/>
      <c r="K197" s="11"/>
      <c r="L197" s="13"/>
      <c r="M197" s="13"/>
    </row>
    <row r="198" spans="1:13" s="7" customFormat="1" x14ac:dyDescent="0.2">
      <c r="A198" s="24" t="s">
        <v>575</v>
      </c>
      <c r="B198" s="10" t="s">
        <v>1979</v>
      </c>
      <c r="C198" s="13"/>
      <c r="D198" s="13"/>
      <c r="E198" s="13"/>
      <c r="F198" s="10"/>
      <c r="G198" s="10"/>
      <c r="H198" s="10"/>
      <c r="I198" s="10"/>
      <c r="J198" s="12"/>
      <c r="K198" s="11"/>
      <c r="L198" s="13"/>
      <c r="M198" s="13"/>
    </row>
    <row r="199" spans="1:13" s="74" customFormat="1" ht="38.25" x14ac:dyDescent="0.2">
      <c r="A199" s="115" t="s">
        <v>1017</v>
      </c>
      <c r="B199" s="98" t="s">
        <v>1022</v>
      </c>
      <c r="C199" s="98">
        <v>40171</v>
      </c>
      <c r="D199" s="98">
        <v>40826</v>
      </c>
      <c r="E199" s="98">
        <v>42943</v>
      </c>
      <c r="F199" s="98" t="s">
        <v>954</v>
      </c>
      <c r="G199" s="98" t="s">
        <v>1665</v>
      </c>
      <c r="H199" s="98" t="s">
        <v>455</v>
      </c>
      <c r="I199" s="98"/>
      <c r="J199" s="101" t="s">
        <v>1418</v>
      </c>
      <c r="K199" s="98" t="s">
        <v>1419</v>
      </c>
      <c r="L199" s="98">
        <v>40171</v>
      </c>
      <c r="M199" s="98" t="s">
        <v>2611</v>
      </c>
    </row>
    <row r="200" spans="1:13" s="7" customFormat="1" ht="38.25" x14ac:dyDescent="0.2">
      <c r="A200" s="115" t="s">
        <v>1107</v>
      </c>
      <c r="B200" s="13" t="s">
        <v>1022</v>
      </c>
      <c r="C200" s="13">
        <v>40180</v>
      </c>
      <c r="D200" s="13">
        <v>40908</v>
      </c>
      <c r="E200" s="13">
        <v>40879</v>
      </c>
      <c r="F200" s="13" t="s">
        <v>968</v>
      </c>
      <c r="G200" s="13" t="s">
        <v>1108</v>
      </c>
      <c r="H200" s="13"/>
      <c r="I200" s="13"/>
      <c r="J200" s="15" t="s">
        <v>595</v>
      </c>
      <c r="K200" s="13" t="s">
        <v>1776</v>
      </c>
      <c r="L200" s="13">
        <v>40171</v>
      </c>
      <c r="M200" s="13" t="s">
        <v>1631</v>
      </c>
    </row>
    <row r="201" spans="1:13" s="7" customFormat="1" ht="51" x14ac:dyDescent="0.2">
      <c r="A201" s="115" t="s">
        <v>734</v>
      </c>
      <c r="B201" s="38" t="s">
        <v>1022</v>
      </c>
      <c r="C201" s="38">
        <v>40182</v>
      </c>
      <c r="D201" s="38">
        <v>41090</v>
      </c>
      <c r="E201" s="38">
        <v>41729</v>
      </c>
      <c r="F201" s="38" t="s">
        <v>253</v>
      </c>
      <c r="G201" s="38" t="s">
        <v>543</v>
      </c>
      <c r="H201" s="38" t="s">
        <v>1847</v>
      </c>
      <c r="I201" s="38" t="s">
        <v>1848</v>
      </c>
      <c r="J201" s="39" t="s">
        <v>544</v>
      </c>
      <c r="K201" s="38" t="s">
        <v>586</v>
      </c>
      <c r="L201" s="38">
        <v>40182</v>
      </c>
      <c r="M201" s="38" t="s">
        <v>2331</v>
      </c>
    </row>
    <row r="202" spans="1:13" s="7" customFormat="1" ht="51" x14ac:dyDescent="0.2">
      <c r="A202" s="115" t="s">
        <v>735</v>
      </c>
      <c r="B202" s="38" t="s">
        <v>1022</v>
      </c>
      <c r="C202" s="38">
        <v>40182</v>
      </c>
      <c r="D202" s="38">
        <v>41090</v>
      </c>
      <c r="E202" s="38">
        <v>41729</v>
      </c>
      <c r="F202" s="38" t="s">
        <v>253</v>
      </c>
      <c r="G202" s="38" t="s">
        <v>543</v>
      </c>
      <c r="H202" s="38" t="s">
        <v>1847</v>
      </c>
      <c r="I202" s="38" t="s">
        <v>1848</v>
      </c>
      <c r="J202" s="39" t="s">
        <v>1629</v>
      </c>
      <c r="K202" s="38" t="s">
        <v>586</v>
      </c>
      <c r="L202" s="38">
        <v>40182</v>
      </c>
      <c r="M202" s="38" t="s">
        <v>2331</v>
      </c>
    </row>
    <row r="203" spans="1:13" s="7" customFormat="1" x14ac:dyDescent="0.2">
      <c r="A203" s="24" t="s">
        <v>1738</v>
      </c>
      <c r="B203" s="10" t="s">
        <v>1979</v>
      </c>
      <c r="C203" s="13"/>
      <c r="D203" s="13"/>
      <c r="E203" s="13"/>
      <c r="F203" s="10"/>
      <c r="G203" s="10"/>
      <c r="H203" s="10"/>
      <c r="I203" s="10"/>
      <c r="J203" s="12"/>
      <c r="K203" s="11"/>
      <c r="L203" s="13"/>
      <c r="M203" s="13"/>
    </row>
    <row r="204" spans="1:13" s="74" customFormat="1" ht="25.5" x14ac:dyDescent="0.2">
      <c r="A204" s="115" t="s">
        <v>2285</v>
      </c>
      <c r="B204" s="108" t="s">
        <v>4092</v>
      </c>
      <c r="C204" s="107">
        <v>40191</v>
      </c>
      <c r="D204" s="108" t="s">
        <v>2311</v>
      </c>
      <c r="E204" s="107">
        <v>42774</v>
      </c>
      <c r="F204" s="108" t="s">
        <v>240</v>
      </c>
      <c r="G204" s="108"/>
      <c r="H204" s="108"/>
      <c r="I204" s="108"/>
      <c r="J204" s="119" t="s">
        <v>1535</v>
      </c>
      <c r="K204" s="110" t="s">
        <v>1536</v>
      </c>
      <c r="L204" s="107">
        <v>40221</v>
      </c>
      <c r="M204" s="107" t="s">
        <v>2538</v>
      </c>
    </row>
    <row r="205" spans="1:13" s="74" customFormat="1" ht="38.25" x14ac:dyDescent="0.2">
      <c r="A205" s="115" t="s">
        <v>2288</v>
      </c>
      <c r="B205" s="150" t="s">
        <v>1022</v>
      </c>
      <c r="C205" s="98">
        <v>40246</v>
      </c>
      <c r="D205" s="98">
        <v>40886</v>
      </c>
      <c r="E205" s="98" t="s">
        <v>1788</v>
      </c>
      <c r="F205" s="150" t="s">
        <v>1408</v>
      </c>
      <c r="G205" s="150" t="s">
        <v>1499</v>
      </c>
      <c r="H205" s="150" t="s">
        <v>1177</v>
      </c>
      <c r="I205" s="150"/>
      <c r="J205" s="151" t="s">
        <v>1573</v>
      </c>
      <c r="K205" s="152" t="s">
        <v>291</v>
      </c>
      <c r="L205" s="98">
        <v>40238</v>
      </c>
      <c r="M205" s="98">
        <v>42471</v>
      </c>
    </row>
    <row r="206" spans="1:13" s="74" customFormat="1" ht="63.75" x14ac:dyDescent="0.2">
      <c r="A206" s="108" t="s">
        <v>2287</v>
      </c>
      <c r="B206" s="108" t="s">
        <v>4092</v>
      </c>
      <c r="C206" s="107">
        <v>40255</v>
      </c>
      <c r="D206" s="108" t="s">
        <v>2311</v>
      </c>
      <c r="E206" s="107">
        <v>45987</v>
      </c>
      <c r="F206" s="108" t="s">
        <v>748</v>
      </c>
      <c r="G206" s="108" t="s">
        <v>749</v>
      </c>
      <c r="H206" s="108" t="s">
        <v>750</v>
      </c>
      <c r="I206" s="108">
        <v>2.1</v>
      </c>
      <c r="J206" s="119" t="s">
        <v>853</v>
      </c>
      <c r="K206" s="110" t="s">
        <v>854</v>
      </c>
      <c r="L206" s="107">
        <v>40255</v>
      </c>
      <c r="M206" s="107" t="s">
        <v>3287</v>
      </c>
    </row>
    <row r="207" spans="1:13" s="7" customFormat="1" x14ac:dyDescent="0.2">
      <c r="A207" s="24" t="s">
        <v>1160</v>
      </c>
      <c r="B207" s="10" t="s">
        <v>1979</v>
      </c>
      <c r="C207" s="13"/>
      <c r="D207" s="13"/>
      <c r="E207" s="13"/>
      <c r="F207" s="10"/>
      <c r="G207" s="10"/>
      <c r="H207" s="10"/>
      <c r="I207" s="10"/>
      <c r="J207" s="12"/>
      <c r="K207" s="11"/>
      <c r="L207" s="13"/>
      <c r="M207" s="13"/>
    </row>
    <row r="208" spans="1:13" s="7" customFormat="1" ht="25.5" x14ac:dyDescent="0.2">
      <c r="A208" s="115" t="s">
        <v>482</v>
      </c>
      <c r="B208" s="13" t="s">
        <v>1022</v>
      </c>
      <c r="C208" s="13">
        <v>40233</v>
      </c>
      <c r="D208" s="13">
        <v>40390</v>
      </c>
      <c r="E208" s="13">
        <v>40508</v>
      </c>
      <c r="F208" s="13" t="s">
        <v>253</v>
      </c>
      <c r="G208" s="13"/>
      <c r="H208" s="13" t="s">
        <v>1775</v>
      </c>
      <c r="I208" s="13"/>
      <c r="J208" s="15" t="s">
        <v>876</v>
      </c>
      <c r="K208" s="13" t="s">
        <v>877</v>
      </c>
      <c r="L208" s="13">
        <v>40234</v>
      </c>
      <c r="M208" s="13" t="s">
        <v>1631</v>
      </c>
    </row>
    <row r="209" spans="1:13" s="7" customFormat="1" ht="76.5" x14ac:dyDescent="0.2">
      <c r="A209" s="115" t="s">
        <v>652</v>
      </c>
      <c r="B209" s="13" t="s">
        <v>1022</v>
      </c>
      <c r="C209" s="13">
        <v>40303</v>
      </c>
      <c r="D209" s="13">
        <v>40306</v>
      </c>
      <c r="E209" s="13">
        <v>40309</v>
      </c>
      <c r="F209" s="13" t="s">
        <v>968</v>
      </c>
      <c r="G209" s="13" t="s">
        <v>795</v>
      </c>
      <c r="H209" s="13" t="s">
        <v>594</v>
      </c>
      <c r="I209" s="13"/>
      <c r="J209" s="15" t="s">
        <v>650</v>
      </c>
      <c r="K209" s="13" t="s">
        <v>651</v>
      </c>
      <c r="L209" s="13">
        <v>40246</v>
      </c>
      <c r="M209" s="13" t="s">
        <v>256</v>
      </c>
    </row>
    <row r="210" spans="1:13" s="7" customFormat="1" ht="63.75" x14ac:dyDescent="0.2">
      <c r="A210" s="115" t="s">
        <v>1893</v>
      </c>
      <c r="B210" s="13" t="s">
        <v>1022</v>
      </c>
      <c r="C210" s="13">
        <v>40240</v>
      </c>
      <c r="D210" s="13">
        <v>40349</v>
      </c>
      <c r="E210" s="13">
        <v>40358</v>
      </c>
      <c r="F210" s="13" t="s">
        <v>968</v>
      </c>
      <c r="G210" s="13" t="s">
        <v>869</v>
      </c>
      <c r="H210" s="13" t="s">
        <v>432</v>
      </c>
      <c r="I210" s="13" t="s">
        <v>870</v>
      </c>
      <c r="J210" s="15" t="s">
        <v>1891</v>
      </c>
      <c r="K210" s="13" t="s">
        <v>1892</v>
      </c>
      <c r="L210" s="13">
        <v>40241</v>
      </c>
      <c r="M210" s="13" t="s">
        <v>1737</v>
      </c>
    </row>
    <row r="211" spans="1:13" s="7" customFormat="1" ht="51" x14ac:dyDescent="0.2">
      <c r="A211" s="115" t="s">
        <v>451</v>
      </c>
      <c r="B211" s="13" t="s">
        <v>1022</v>
      </c>
      <c r="C211" s="13">
        <v>40246</v>
      </c>
      <c r="D211" s="13">
        <v>40307</v>
      </c>
      <c r="E211" s="13">
        <v>40311</v>
      </c>
      <c r="F211" s="13" t="s">
        <v>253</v>
      </c>
      <c r="G211" s="13" t="s">
        <v>923</v>
      </c>
      <c r="H211" s="13" t="s">
        <v>207</v>
      </c>
      <c r="I211" s="13">
        <v>11</v>
      </c>
      <c r="J211" s="15" t="s">
        <v>2189</v>
      </c>
      <c r="K211" s="13" t="s">
        <v>186</v>
      </c>
      <c r="L211" s="13">
        <v>40247</v>
      </c>
      <c r="M211" s="13" t="s">
        <v>362</v>
      </c>
    </row>
    <row r="212" spans="1:13" s="7" customFormat="1" x14ac:dyDescent="0.2">
      <c r="A212" s="13" t="s">
        <v>843</v>
      </c>
      <c r="B212" s="13" t="s">
        <v>1979</v>
      </c>
      <c r="C212" s="13"/>
      <c r="D212" s="13"/>
      <c r="E212" s="13"/>
      <c r="F212" s="13"/>
      <c r="G212" s="13"/>
      <c r="H212" s="13"/>
      <c r="I212" s="13"/>
      <c r="J212" s="15"/>
      <c r="K212" s="13"/>
      <c r="L212" s="13"/>
      <c r="M212" s="13"/>
    </row>
    <row r="213" spans="1:13" s="7" customFormat="1" ht="25.5" x14ac:dyDescent="0.2">
      <c r="A213" s="115" t="s">
        <v>538</v>
      </c>
      <c r="B213" s="13" t="s">
        <v>1022</v>
      </c>
      <c r="C213" s="13">
        <v>40274</v>
      </c>
      <c r="D213" s="13">
        <v>40326</v>
      </c>
      <c r="E213" s="13">
        <v>40329</v>
      </c>
      <c r="F213" s="13" t="s">
        <v>316</v>
      </c>
      <c r="G213" s="13" t="s">
        <v>369</v>
      </c>
      <c r="H213" s="13"/>
      <c r="I213" s="13"/>
      <c r="J213" s="15" t="s">
        <v>537</v>
      </c>
      <c r="K213" s="13" t="s">
        <v>1536</v>
      </c>
      <c r="L213" s="13">
        <v>40267</v>
      </c>
      <c r="M213" s="13" t="s">
        <v>1536</v>
      </c>
    </row>
    <row r="214" spans="1:13" s="7" customFormat="1" x14ac:dyDescent="0.2">
      <c r="A214" s="24" t="s">
        <v>806</v>
      </c>
      <c r="B214" s="10" t="s">
        <v>1979</v>
      </c>
      <c r="C214" s="13"/>
      <c r="D214" s="13"/>
      <c r="E214" s="13"/>
      <c r="F214" s="10"/>
      <c r="G214" s="10"/>
      <c r="H214" s="10"/>
      <c r="I214" s="10"/>
      <c r="J214" s="12"/>
      <c r="K214" s="11"/>
      <c r="L214" s="13"/>
      <c r="M214" s="13"/>
    </row>
    <row r="215" spans="1:13" s="7" customFormat="1" x14ac:dyDescent="0.2">
      <c r="A215" s="24" t="s">
        <v>1480</v>
      </c>
      <c r="B215" s="10" t="s">
        <v>1979</v>
      </c>
      <c r="C215" s="13"/>
      <c r="D215" s="13"/>
      <c r="E215" s="13"/>
      <c r="F215" s="10"/>
      <c r="G215" s="10"/>
      <c r="H215" s="10"/>
      <c r="I215" s="10"/>
      <c r="J215" s="12"/>
      <c r="K215" s="11"/>
      <c r="L215" s="13"/>
      <c r="M215" s="13"/>
    </row>
    <row r="216" spans="1:13" s="7" customFormat="1" ht="63.75" x14ac:dyDescent="0.2">
      <c r="A216" s="115" t="s">
        <v>1974</v>
      </c>
      <c r="B216" s="13" t="s">
        <v>1022</v>
      </c>
      <c r="C216" s="13">
        <v>40323</v>
      </c>
      <c r="D216" s="13">
        <v>40326</v>
      </c>
      <c r="E216" s="13">
        <v>40329</v>
      </c>
      <c r="F216" s="13" t="s">
        <v>968</v>
      </c>
      <c r="G216" s="13" t="s">
        <v>1689</v>
      </c>
      <c r="H216" s="13" t="s">
        <v>594</v>
      </c>
      <c r="I216" s="13"/>
      <c r="J216" s="15" t="s">
        <v>1688</v>
      </c>
      <c r="K216" s="13" t="s">
        <v>651</v>
      </c>
      <c r="L216" s="13">
        <v>40295</v>
      </c>
      <c r="M216" s="13" t="s">
        <v>256</v>
      </c>
    </row>
    <row r="217" spans="1:13" s="7" customFormat="1" x14ac:dyDescent="0.2">
      <c r="A217" s="24" t="s">
        <v>1774</v>
      </c>
      <c r="B217" s="10" t="s">
        <v>1979</v>
      </c>
      <c r="C217" s="13"/>
      <c r="D217" s="13"/>
      <c r="E217" s="13"/>
      <c r="F217" s="10"/>
      <c r="G217" s="10"/>
      <c r="H217" s="10"/>
      <c r="I217" s="10"/>
      <c r="J217" s="12"/>
      <c r="K217" s="11"/>
      <c r="L217" s="13"/>
      <c r="M217" s="13"/>
    </row>
    <row r="218" spans="1:13" s="7" customFormat="1" x14ac:dyDescent="0.2">
      <c r="A218" s="13" t="s">
        <v>1642</v>
      </c>
      <c r="B218" s="13" t="s">
        <v>1979</v>
      </c>
      <c r="C218" s="13"/>
      <c r="D218" s="13"/>
      <c r="E218" s="13"/>
      <c r="F218" s="13"/>
      <c r="G218" s="13"/>
      <c r="H218" s="13"/>
      <c r="I218" s="13"/>
      <c r="J218" s="15"/>
      <c r="K218" s="13"/>
      <c r="L218" s="13"/>
      <c r="M218" s="13"/>
    </row>
    <row r="219" spans="1:13" s="7" customFormat="1" ht="63.75" x14ac:dyDescent="0.2">
      <c r="A219" s="115" t="s">
        <v>1047</v>
      </c>
      <c r="B219" s="38" t="s">
        <v>1022</v>
      </c>
      <c r="C219" s="38">
        <v>40312</v>
      </c>
      <c r="D219" s="38">
        <v>41273</v>
      </c>
      <c r="E219" s="38">
        <v>41502</v>
      </c>
      <c r="F219" s="38" t="s">
        <v>253</v>
      </c>
      <c r="G219" s="38" t="s">
        <v>232</v>
      </c>
      <c r="H219" s="38" t="s">
        <v>455</v>
      </c>
      <c r="I219" s="38"/>
      <c r="J219" s="39" t="s">
        <v>766</v>
      </c>
      <c r="K219" s="38" t="s">
        <v>767</v>
      </c>
      <c r="L219" s="38">
        <v>40360</v>
      </c>
      <c r="M219" s="38" t="s">
        <v>2286</v>
      </c>
    </row>
    <row r="220" spans="1:13" s="7" customFormat="1" x14ac:dyDescent="0.2">
      <c r="A220" s="24" t="s">
        <v>1401</v>
      </c>
      <c r="B220" s="10" t="s">
        <v>1979</v>
      </c>
      <c r="C220" s="13"/>
      <c r="D220" s="13"/>
      <c r="E220" s="13"/>
      <c r="F220" s="10"/>
      <c r="G220" s="10"/>
      <c r="H220" s="10"/>
      <c r="I220" s="10"/>
      <c r="J220" s="12"/>
      <c r="K220" s="11"/>
      <c r="L220" s="13"/>
      <c r="M220" s="13"/>
    </row>
    <row r="221" spans="1:13" s="7" customFormat="1" x14ac:dyDescent="0.2">
      <c r="A221" s="24" t="s">
        <v>465</v>
      </c>
      <c r="B221" s="10" t="s">
        <v>1979</v>
      </c>
      <c r="C221" s="13"/>
      <c r="D221" s="13"/>
      <c r="E221" s="13"/>
      <c r="F221" s="10"/>
      <c r="G221" s="10"/>
      <c r="H221" s="10"/>
      <c r="I221" s="10"/>
      <c r="J221" s="12"/>
      <c r="K221" s="11"/>
      <c r="L221" s="13"/>
      <c r="M221" s="13"/>
    </row>
    <row r="222" spans="1:13" s="74" customFormat="1" ht="127.5" x14ac:dyDescent="0.2">
      <c r="A222" s="108" t="s">
        <v>171</v>
      </c>
      <c r="B222" s="108" t="s">
        <v>4092</v>
      </c>
      <c r="C222" s="107">
        <v>40330</v>
      </c>
      <c r="D222" s="108" t="s">
        <v>2311</v>
      </c>
      <c r="E222" s="107">
        <v>45987</v>
      </c>
      <c r="F222" s="108" t="s">
        <v>968</v>
      </c>
      <c r="G222" s="108" t="s">
        <v>198</v>
      </c>
      <c r="H222" s="108" t="s">
        <v>1757</v>
      </c>
      <c r="I222" s="108">
        <v>2.12</v>
      </c>
      <c r="J222" s="119" t="s">
        <v>764</v>
      </c>
      <c r="K222" s="110" t="s">
        <v>1758</v>
      </c>
      <c r="L222" s="107">
        <v>40318</v>
      </c>
      <c r="M222" s="107" t="s">
        <v>3287</v>
      </c>
    </row>
    <row r="223" spans="1:13" s="7" customFormat="1" ht="38.25" x14ac:dyDescent="0.2">
      <c r="A223" s="115" t="s">
        <v>983</v>
      </c>
      <c r="B223" s="13" t="s">
        <v>1022</v>
      </c>
      <c r="C223" s="13">
        <v>40317</v>
      </c>
      <c r="D223" s="13">
        <v>40682</v>
      </c>
      <c r="E223" s="13">
        <v>41318</v>
      </c>
      <c r="F223" s="13" t="s">
        <v>968</v>
      </c>
      <c r="G223" s="13" t="s">
        <v>365</v>
      </c>
      <c r="H223" s="13" t="s">
        <v>455</v>
      </c>
      <c r="I223" s="13"/>
      <c r="J223" s="15" t="s">
        <v>2183</v>
      </c>
      <c r="K223" s="13" t="s">
        <v>581</v>
      </c>
      <c r="L223" s="13">
        <v>40332</v>
      </c>
      <c r="M223" s="13" t="s">
        <v>2073</v>
      </c>
    </row>
    <row r="224" spans="1:13" s="7" customFormat="1" ht="89.25" x14ac:dyDescent="0.2">
      <c r="A224" s="115" t="s">
        <v>1936</v>
      </c>
      <c r="B224" s="13" t="s">
        <v>1022</v>
      </c>
      <c r="C224" s="13">
        <v>40318</v>
      </c>
      <c r="D224" s="13">
        <v>40360</v>
      </c>
      <c r="E224" s="13">
        <v>40366</v>
      </c>
      <c r="F224" s="13" t="s">
        <v>240</v>
      </c>
      <c r="G224" s="13"/>
      <c r="H224" s="13" t="s">
        <v>234</v>
      </c>
      <c r="I224" s="13"/>
      <c r="J224" s="15" t="s">
        <v>616</v>
      </c>
      <c r="K224" s="13" t="s">
        <v>1954</v>
      </c>
      <c r="L224" s="13">
        <v>40318</v>
      </c>
      <c r="M224" s="13" t="s">
        <v>1954</v>
      </c>
    </row>
    <row r="225" spans="1:13" s="7" customFormat="1" x14ac:dyDescent="0.2">
      <c r="A225" s="24" t="s">
        <v>1037</v>
      </c>
      <c r="B225" s="10" t="s">
        <v>1979</v>
      </c>
      <c r="C225" s="13"/>
      <c r="D225" s="13"/>
      <c r="E225" s="13"/>
      <c r="F225" s="10"/>
      <c r="G225" s="10"/>
      <c r="H225" s="10"/>
      <c r="I225" s="10"/>
      <c r="J225" s="12"/>
      <c r="K225" s="11"/>
      <c r="L225" s="13"/>
      <c r="M225" s="13"/>
    </row>
    <row r="226" spans="1:13" s="7" customFormat="1" ht="25.5" x14ac:dyDescent="0.2">
      <c r="A226" s="115" t="s">
        <v>539</v>
      </c>
      <c r="B226" s="13" t="s">
        <v>1022</v>
      </c>
      <c r="C226" s="13">
        <v>40339</v>
      </c>
      <c r="D226" s="13">
        <v>40704</v>
      </c>
      <c r="E226" s="13">
        <v>41347</v>
      </c>
      <c r="F226" s="13" t="s">
        <v>316</v>
      </c>
      <c r="G226" s="13" t="s">
        <v>749</v>
      </c>
      <c r="H226" s="13" t="s">
        <v>1862</v>
      </c>
      <c r="I226" s="13"/>
      <c r="J226" s="15" t="s">
        <v>1511</v>
      </c>
      <c r="K226" s="13" t="s">
        <v>1512</v>
      </c>
      <c r="L226" s="13">
        <v>40367</v>
      </c>
      <c r="M226" s="13" t="s">
        <v>2076</v>
      </c>
    </row>
    <row r="227" spans="1:13" s="7" customFormat="1" x14ac:dyDescent="0.2">
      <c r="A227" s="13" t="s">
        <v>506</v>
      </c>
      <c r="B227" s="13" t="s">
        <v>1979</v>
      </c>
      <c r="C227" s="13"/>
      <c r="D227" s="13"/>
      <c r="E227" s="13"/>
      <c r="F227" s="13"/>
      <c r="G227" s="13"/>
      <c r="H227" s="13"/>
      <c r="I227" s="13"/>
      <c r="J227" s="15"/>
      <c r="K227" s="13"/>
      <c r="L227" s="13"/>
      <c r="M227" s="13"/>
    </row>
    <row r="228" spans="1:13" s="7" customFormat="1" ht="89.25" x14ac:dyDescent="0.2">
      <c r="A228" s="115" t="s">
        <v>826</v>
      </c>
      <c r="B228" s="13" t="s">
        <v>1022</v>
      </c>
      <c r="C228" s="13">
        <v>40359</v>
      </c>
      <c r="D228" s="13">
        <v>40418</v>
      </c>
      <c r="E228" s="13">
        <v>40420</v>
      </c>
      <c r="F228" s="13" t="s">
        <v>480</v>
      </c>
      <c r="G228" s="13"/>
      <c r="H228" s="13" t="s">
        <v>1316</v>
      </c>
      <c r="I228" s="13"/>
      <c r="J228" s="15" t="s">
        <v>1636</v>
      </c>
      <c r="K228" s="13" t="s">
        <v>1954</v>
      </c>
      <c r="L228" s="13">
        <v>40358</v>
      </c>
      <c r="M228" s="13" t="s">
        <v>1631</v>
      </c>
    </row>
    <row r="229" spans="1:13" s="7" customFormat="1" ht="102" x14ac:dyDescent="0.2">
      <c r="A229" s="115" t="s">
        <v>827</v>
      </c>
      <c r="B229" s="13" t="s">
        <v>1022</v>
      </c>
      <c r="C229" s="13">
        <v>40359</v>
      </c>
      <c r="D229" s="13">
        <v>40406</v>
      </c>
      <c r="E229" s="13">
        <v>40420</v>
      </c>
      <c r="F229" s="13" t="s">
        <v>480</v>
      </c>
      <c r="G229" s="13"/>
      <c r="H229" s="13" t="s">
        <v>1316</v>
      </c>
      <c r="I229" s="13"/>
      <c r="J229" s="15" t="s">
        <v>1467</v>
      </c>
      <c r="K229" s="13" t="s">
        <v>1954</v>
      </c>
      <c r="L229" s="13">
        <v>40359</v>
      </c>
      <c r="M229" s="13" t="s">
        <v>1631</v>
      </c>
    </row>
    <row r="230" spans="1:13" s="7" customFormat="1" ht="102" x14ac:dyDescent="0.2">
      <c r="A230" s="115" t="s">
        <v>828</v>
      </c>
      <c r="B230" s="13" t="s">
        <v>1022</v>
      </c>
      <c r="C230" s="13">
        <v>40359</v>
      </c>
      <c r="D230" s="13">
        <v>40391</v>
      </c>
      <c r="E230" s="13">
        <v>40420</v>
      </c>
      <c r="F230" s="13" t="s">
        <v>480</v>
      </c>
      <c r="G230" s="13"/>
      <c r="H230" s="13" t="s">
        <v>1316</v>
      </c>
      <c r="I230" s="13"/>
      <c r="J230" s="15" t="s">
        <v>942</v>
      </c>
      <c r="K230" s="13" t="s">
        <v>1954</v>
      </c>
      <c r="L230" s="13">
        <v>40359</v>
      </c>
      <c r="M230" s="13" t="s">
        <v>1631</v>
      </c>
    </row>
    <row r="231" spans="1:13" s="7" customFormat="1" ht="102" x14ac:dyDescent="0.2">
      <c r="A231" s="115" t="s">
        <v>683</v>
      </c>
      <c r="B231" s="13" t="s">
        <v>1022</v>
      </c>
      <c r="C231" s="13">
        <v>40359</v>
      </c>
      <c r="D231" s="13">
        <v>40410</v>
      </c>
      <c r="E231" s="13">
        <v>40420</v>
      </c>
      <c r="F231" s="13" t="s">
        <v>480</v>
      </c>
      <c r="G231" s="13"/>
      <c r="H231" s="13" t="s">
        <v>1316</v>
      </c>
      <c r="I231" s="13"/>
      <c r="J231" s="15" t="s">
        <v>875</v>
      </c>
      <c r="K231" s="13" t="s">
        <v>1954</v>
      </c>
      <c r="L231" s="13">
        <v>40360</v>
      </c>
      <c r="M231" s="13" t="s">
        <v>1631</v>
      </c>
    </row>
    <row r="232" spans="1:13" s="7" customFormat="1" ht="102" x14ac:dyDescent="0.2">
      <c r="A232" s="115" t="s">
        <v>112</v>
      </c>
      <c r="B232" s="13" t="s">
        <v>1022</v>
      </c>
      <c r="C232" s="13">
        <v>40359</v>
      </c>
      <c r="D232" s="13">
        <v>40410</v>
      </c>
      <c r="E232" s="13">
        <v>40420</v>
      </c>
      <c r="F232" s="13" t="s">
        <v>480</v>
      </c>
      <c r="G232" s="13"/>
      <c r="H232" s="13" t="s">
        <v>1316</v>
      </c>
      <c r="I232" s="13"/>
      <c r="J232" s="15" t="s">
        <v>481</v>
      </c>
      <c r="K232" s="13" t="s">
        <v>1954</v>
      </c>
      <c r="L232" s="13">
        <v>40360</v>
      </c>
      <c r="M232" s="13" t="s">
        <v>1631</v>
      </c>
    </row>
    <row r="233" spans="1:13" s="7" customFormat="1" ht="102" x14ac:dyDescent="0.2">
      <c r="A233" s="115" t="s">
        <v>113</v>
      </c>
      <c r="B233" s="13" t="s">
        <v>1022</v>
      </c>
      <c r="C233" s="13">
        <v>40359</v>
      </c>
      <c r="D233" s="13">
        <v>40543</v>
      </c>
      <c r="E233" s="13">
        <v>40578</v>
      </c>
      <c r="F233" s="13" t="s">
        <v>480</v>
      </c>
      <c r="G233" s="13"/>
      <c r="H233" s="13" t="s">
        <v>1316</v>
      </c>
      <c r="I233" s="13"/>
      <c r="J233" s="15" t="s">
        <v>1385</v>
      </c>
      <c r="K233" s="13" t="s">
        <v>1954</v>
      </c>
      <c r="L233" s="13">
        <v>40385</v>
      </c>
      <c r="M233" s="13" t="s">
        <v>1954</v>
      </c>
    </row>
    <row r="234" spans="1:13" s="7" customFormat="1" x14ac:dyDescent="0.2">
      <c r="A234" s="13" t="s">
        <v>495</v>
      </c>
      <c r="B234" s="13" t="s">
        <v>1979</v>
      </c>
      <c r="C234" s="13"/>
      <c r="D234" s="13"/>
      <c r="E234" s="13"/>
      <c r="F234" s="13"/>
      <c r="G234" s="13"/>
      <c r="H234" s="13"/>
      <c r="I234" s="13"/>
      <c r="J234" s="15"/>
      <c r="K234" s="13"/>
      <c r="L234" s="13"/>
      <c r="M234" s="13"/>
    </row>
    <row r="235" spans="1:13" s="7" customFormat="1" x14ac:dyDescent="0.2">
      <c r="A235" s="13" t="s">
        <v>496</v>
      </c>
      <c r="B235" s="13" t="s">
        <v>1979</v>
      </c>
      <c r="C235" s="13"/>
      <c r="D235" s="13"/>
      <c r="E235" s="13"/>
      <c r="F235" s="13"/>
      <c r="G235" s="13"/>
      <c r="H235" s="13"/>
      <c r="I235" s="13"/>
      <c r="J235" s="15"/>
      <c r="K235" s="13"/>
      <c r="L235" s="13"/>
      <c r="M235" s="13"/>
    </row>
    <row r="236" spans="1:13" s="7" customFormat="1" x14ac:dyDescent="0.2">
      <c r="A236" s="13" t="s">
        <v>497</v>
      </c>
      <c r="B236" s="13" t="s">
        <v>1979</v>
      </c>
      <c r="C236" s="13"/>
      <c r="D236" s="13"/>
      <c r="E236" s="13"/>
      <c r="F236" s="13"/>
      <c r="G236" s="13"/>
      <c r="H236" s="13"/>
      <c r="I236" s="13"/>
      <c r="J236" s="15"/>
      <c r="K236" s="13"/>
      <c r="L236" s="13"/>
      <c r="M236" s="13"/>
    </row>
    <row r="237" spans="1:13" s="74" customFormat="1" ht="38.25" x14ac:dyDescent="0.2">
      <c r="A237" s="108" t="s">
        <v>1990</v>
      </c>
      <c r="B237" s="108" t="s">
        <v>4092</v>
      </c>
      <c r="C237" s="107">
        <v>40368</v>
      </c>
      <c r="D237" s="108" t="s">
        <v>2311</v>
      </c>
      <c r="E237" s="107">
        <v>45987</v>
      </c>
      <c r="F237" s="108" t="s">
        <v>253</v>
      </c>
      <c r="G237" s="108" t="s">
        <v>263</v>
      </c>
      <c r="H237" s="108" t="s">
        <v>409</v>
      </c>
      <c r="I237" s="108" t="s">
        <v>264</v>
      </c>
      <c r="J237" s="119" t="s">
        <v>265</v>
      </c>
      <c r="K237" s="110" t="s">
        <v>266</v>
      </c>
      <c r="L237" s="107">
        <v>40385</v>
      </c>
      <c r="M237" s="107" t="s">
        <v>3287</v>
      </c>
    </row>
    <row r="238" spans="1:13" s="74" customFormat="1" ht="51" x14ac:dyDescent="0.2">
      <c r="A238" s="108" t="s">
        <v>511</v>
      </c>
      <c r="B238" s="108" t="s">
        <v>4092</v>
      </c>
      <c r="C238" s="107">
        <v>40375</v>
      </c>
      <c r="D238" s="108" t="s">
        <v>2311</v>
      </c>
      <c r="E238" s="107">
        <v>45987</v>
      </c>
      <c r="F238" s="108" t="s">
        <v>253</v>
      </c>
      <c r="G238" s="108" t="s">
        <v>1129</v>
      </c>
      <c r="H238" s="108" t="s">
        <v>961</v>
      </c>
      <c r="I238" s="108"/>
      <c r="J238" s="119" t="s">
        <v>509</v>
      </c>
      <c r="K238" s="110" t="s">
        <v>510</v>
      </c>
      <c r="L238" s="107">
        <v>40375</v>
      </c>
      <c r="M238" s="107" t="s">
        <v>3287</v>
      </c>
    </row>
    <row r="239" spans="1:13" s="74" customFormat="1" ht="63.75" x14ac:dyDescent="0.2">
      <c r="A239" s="108" t="s">
        <v>493</v>
      </c>
      <c r="B239" s="108" t="s">
        <v>4092</v>
      </c>
      <c r="C239" s="107">
        <v>40375</v>
      </c>
      <c r="D239" s="108" t="s">
        <v>2311</v>
      </c>
      <c r="E239" s="107">
        <v>45987</v>
      </c>
      <c r="F239" s="108" t="s">
        <v>1408</v>
      </c>
      <c r="G239" s="108" t="s">
        <v>745</v>
      </c>
      <c r="H239" s="108" t="s">
        <v>136</v>
      </c>
      <c r="I239" s="108" t="s">
        <v>746</v>
      </c>
      <c r="J239" s="119" t="s">
        <v>747</v>
      </c>
      <c r="K239" s="110" t="s">
        <v>48</v>
      </c>
      <c r="L239" s="107">
        <v>40417</v>
      </c>
      <c r="M239" s="107" t="s">
        <v>3287</v>
      </c>
    </row>
    <row r="240" spans="1:13" s="7" customFormat="1" x14ac:dyDescent="0.2">
      <c r="A240" s="24" t="s">
        <v>536</v>
      </c>
      <c r="B240" s="10" t="s">
        <v>1979</v>
      </c>
      <c r="C240" s="13"/>
      <c r="D240" s="13"/>
      <c r="E240" s="13"/>
      <c r="F240" s="10"/>
      <c r="G240" s="10"/>
      <c r="H240" s="10"/>
      <c r="I240" s="10"/>
      <c r="J240" s="12"/>
      <c r="K240" s="11"/>
      <c r="L240" s="13"/>
      <c r="M240" s="13"/>
    </row>
    <row r="241" spans="1:13" s="7" customFormat="1" ht="114.75" x14ac:dyDescent="0.2">
      <c r="A241" s="115" t="s">
        <v>143</v>
      </c>
      <c r="B241" s="13" t="s">
        <v>1022</v>
      </c>
      <c r="C241" s="13">
        <v>40438</v>
      </c>
      <c r="D241" s="13">
        <v>40512</v>
      </c>
      <c r="E241" s="13">
        <v>40512</v>
      </c>
      <c r="F241" s="13" t="s">
        <v>253</v>
      </c>
      <c r="G241" s="13" t="s">
        <v>1227</v>
      </c>
      <c r="H241" s="13"/>
      <c r="I241" s="13"/>
      <c r="J241" s="15" t="s">
        <v>1469</v>
      </c>
      <c r="K241" s="13" t="s">
        <v>1470</v>
      </c>
      <c r="L241" s="13">
        <v>40438</v>
      </c>
      <c r="M241" s="13" t="s">
        <v>1631</v>
      </c>
    </row>
    <row r="242" spans="1:13" s="7" customFormat="1" x14ac:dyDescent="0.2">
      <c r="A242" s="24" t="s">
        <v>392</v>
      </c>
      <c r="B242" s="10" t="s">
        <v>1979</v>
      </c>
      <c r="C242" s="13"/>
      <c r="D242" s="13"/>
      <c r="E242" s="13"/>
      <c r="F242" s="10"/>
      <c r="G242" s="10"/>
      <c r="H242" s="10"/>
      <c r="I242" s="10"/>
      <c r="J242" s="12"/>
      <c r="K242" s="11"/>
      <c r="L242" s="13"/>
      <c r="M242" s="13"/>
    </row>
    <row r="243" spans="1:13" s="7" customFormat="1" ht="25.5" x14ac:dyDescent="0.2">
      <c r="A243" s="115" t="s">
        <v>1326</v>
      </c>
      <c r="B243" s="13" t="s">
        <v>1022</v>
      </c>
      <c r="C243" s="13">
        <v>40483</v>
      </c>
      <c r="D243" s="13">
        <v>40848</v>
      </c>
      <c r="E243" s="13">
        <v>41292</v>
      </c>
      <c r="F243" s="13" t="s">
        <v>1408</v>
      </c>
      <c r="G243" s="13"/>
      <c r="H243" s="13" t="s">
        <v>698</v>
      </c>
      <c r="I243" s="13" t="s">
        <v>720</v>
      </c>
      <c r="J243" s="15" t="s">
        <v>721</v>
      </c>
      <c r="K243" s="13" t="s">
        <v>829</v>
      </c>
      <c r="L243" s="13">
        <v>40421</v>
      </c>
      <c r="M243" s="13" t="s">
        <v>2074</v>
      </c>
    </row>
    <row r="244" spans="1:13" s="74" customFormat="1" ht="89.25" x14ac:dyDescent="0.2">
      <c r="A244" s="108" t="s">
        <v>114</v>
      </c>
      <c r="B244" s="108" t="s">
        <v>4092</v>
      </c>
      <c r="C244" s="107">
        <v>40391</v>
      </c>
      <c r="D244" s="108" t="s">
        <v>2311</v>
      </c>
      <c r="E244" s="107">
        <v>45987</v>
      </c>
      <c r="F244" s="108" t="s">
        <v>1408</v>
      </c>
      <c r="G244" s="108" t="s">
        <v>1766</v>
      </c>
      <c r="H244" s="108" t="s">
        <v>741</v>
      </c>
      <c r="I244" s="108" t="s">
        <v>1767</v>
      </c>
      <c r="J244" s="119" t="s">
        <v>1529</v>
      </c>
      <c r="K244" s="110" t="s">
        <v>1530</v>
      </c>
      <c r="L244" s="107">
        <v>40430</v>
      </c>
      <c r="M244" s="107" t="s">
        <v>3287</v>
      </c>
    </row>
    <row r="245" spans="1:13" s="7" customFormat="1" x14ac:dyDescent="0.2">
      <c r="A245" s="108" t="s">
        <v>1142</v>
      </c>
      <c r="B245" s="10" t="s">
        <v>1979</v>
      </c>
      <c r="C245" s="13"/>
      <c r="D245" s="13"/>
      <c r="E245" s="13"/>
      <c r="F245" s="10"/>
      <c r="G245" s="10"/>
      <c r="H245" s="10"/>
      <c r="I245" s="10"/>
      <c r="J245" s="12"/>
      <c r="K245" s="11"/>
      <c r="L245" s="13"/>
      <c r="M245" s="13"/>
    </row>
    <row r="246" spans="1:13" s="7" customFormat="1" ht="51" x14ac:dyDescent="0.2">
      <c r="A246" s="115" t="s">
        <v>501</v>
      </c>
      <c r="B246" s="13" t="s">
        <v>1022</v>
      </c>
      <c r="C246" s="13">
        <v>40396</v>
      </c>
      <c r="D246" s="13">
        <v>40515</v>
      </c>
      <c r="E246" s="13" t="s">
        <v>1788</v>
      </c>
      <c r="F246" s="13" t="s">
        <v>1408</v>
      </c>
      <c r="G246" s="13" t="s">
        <v>1441</v>
      </c>
      <c r="H246" s="13" t="s">
        <v>1442</v>
      </c>
      <c r="I246" s="13" t="s">
        <v>1443</v>
      </c>
      <c r="J246" s="15" t="s">
        <v>1444</v>
      </c>
      <c r="K246" s="13" t="s">
        <v>1832</v>
      </c>
      <c r="L246" s="13">
        <v>40399</v>
      </c>
      <c r="M246" s="13" t="s">
        <v>1949</v>
      </c>
    </row>
    <row r="247" spans="1:13" s="74" customFormat="1" ht="38.25" x14ac:dyDescent="0.2">
      <c r="A247" s="108" t="s">
        <v>24</v>
      </c>
      <c r="B247" s="108" t="s">
        <v>4092</v>
      </c>
      <c r="C247" s="107">
        <v>40392</v>
      </c>
      <c r="D247" s="108" t="s">
        <v>2311</v>
      </c>
      <c r="E247" s="107">
        <v>45987</v>
      </c>
      <c r="F247" s="108" t="s">
        <v>253</v>
      </c>
      <c r="G247" s="108" t="s">
        <v>1284</v>
      </c>
      <c r="H247" s="108" t="s">
        <v>1285</v>
      </c>
      <c r="I247" s="108" t="s">
        <v>1286</v>
      </c>
      <c r="J247" s="119" t="s">
        <v>512</v>
      </c>
      <c r="K247" s="110" t="s">
        <v>586</v>
      </c>
      <c r="L247" s="107">
        <v>40393</v>
      </c>
      <c r="M247" s="107" t="s">
        <v>3287</v>
      </c>
    </row>
    <row r="248" spans="1:13" s="74" customFormat="1" ht="25.5" x14ac:dyDescent="0.2">
      <c r="A248" s="108" t="s">
        <v>304</v>
      </c>
      <c r="B248" s="108" t="s">
        <v>4092</v>
      </c>
      <c r="C248" s="107">
        <v>40393</v>
      </c>
      <c r="D248" s="108" t="s">
        <v>2311</v>
      </c>
      <c r="E248" s="107">
        <v>45988</v>
      </c>
      <c r="F248" s="108" t="s">
        <v>253</v>
      </c>
      <c r="G248" s="108" t="s">
        <v>1491</v>
      </c>
      <c r="H248" s="108" t="s">
        <v>961</v>
      </c>
      <c r="I248" s="108">
        <v>5.7</v>
      </c>
      <c r="J248" s="119" t="s">
        <v>1492</v>
      </c>
      <c r="K248" s="110" t="s">
        <v>947</v>
      </c>
      <c r="L248" s="107">
        <v>40393</v>
      </c>
      <c r="M248" s="107" t="s">
        <v>3287</v>
      </c>
    </row>
    <row r="249" spans="1:13" s="7" customFormat="1" x14ac:dyDescent="0.2">
      <c r="A249" s="13" t="s">
        <v>1596</v>
      </c>
      <c r="B249" s="13" t="s">
        <v>1979</v>
      </c>
      <c r="C249" s="13"/>
      <c r="D249" s="13"/>
      <c r="E249" s="13"/>
      <c r="F249" s="13"/>
      <c r="G249" s="13"/>
      <c r="H249" s="13"/>
      <c r="I249" s="13"/>
      <c r="J249" s="15"/>
      <c r="K249" s="13"/>
      <c r="L249" s="13"/>
      <c r="M249" s="13"/>
    </row>
    <row r="250" spans="1:13" s="7" customFormat="1" x14ac:dyDescent="0.2">
      <c r="A250" s="24" t="s">
        <v>805</v>
      </c>
      <c r="B250" s="10" t="s">
        <v>1979</v>
      </c>
      <c r="C250" s="13"/>
      <c r="D250" s="13"/>
      <c r="E250" s="13"/>
      <c r="F250" s="10"/>
      <c r="G250" s="10"/>
      <c r="H250" s="10"/>
      <c r="I250" s="10"/>
      <c r="J250" s="12"/>
      <c r="K250" s="11"/>
      <c r="L250" s="13"/>
      <c r="M250" s="13"/>
    </row>
    <row r="251" spans="1:13" s="7" customFormat="1" ht="25.5" x14ac:dyDescent="0.2">
      <c r="A251" s="13" t="s">
        <v>289</v>
      </c>
      <c r="B251" s="13" t="s">
        <v>1979</v>
      </c>
      <c r="C251" s="13"/>
      <c r="D251" s="13"/>
      <c r="E251" s="13"/>
      <c r="F251" s="13" t="s">
        <v>1408</v>
      </c>
      <c r="G251" s="13" t="s">
        <v>419</v>
      </c>
      <c r="H251" s="13" t="s">
        <v>634</v>
      </c>
      <c r="I251" s="13" t="s">
        <v>347</v>
      </c>
      <c r="J251" s="15" t="s">
        <v>420</v>
      </c>
      <c r="K251" s="13" t="s">
        <v>421</v>
      </c>
      <c r="L251" s="13"/>
      <c r="M251" s="13"/>
    </row>
    <row r="252" spans="1:13" s="74" customFormat="1" ht="140.25" x14ac:dyDescent="0.2">
      <c r="A252" s="108" t="s">
        <v>1309</v>
      </c>
      <c r="B252" s="108" t="s">
        <v>4092</v>
      </c>
      <c r="C252" s="107">
        <v>40492</v>
      </c>
      <c r="D252" s="108" t="s">
        <v>2311</v>
      </c>
      <c r="E252" s="107">
        <v>45987</v>
      </c>
      <c r="F252" s="108" t="s">
        <v>968</v>
      </c>
      <c r="G252" s="108" t="s">
        <v>145</v>
      </c>
      <c r="H252" s="108" t="s">
        <v>579</v>
      </c>
      <c r="I252" s="108">
        <v>4.2</v>
      </c>
      <c r="J252" s="119" t="s">
        <v>903</v>
      </c>
      <c r="K252" s="110" t="s">
        <v>904</v>
      </c>
      <c r="L252" s="107">
        <v>40492</v>
      </c>
      <c r="M252" s="107" t="s">
        <v>3287</v>
      </c>
    </row>
    <row r="253" spans="1:13" s="7" customFormat="1" x14ac:dyDescent="0.2">
      <c r="A253" s="24" t="s">
        <v>1255</v>
      </c>
      <c r="B253" s="10" t="s">
        <v>1979</v>
      </c>
      <c r="C253" s="13"/>
      <c r="D253" s="13"/>
      <c r="E253" s="13"/>
      <c r="F253" s="10"/>
      <c r="G253" s="10"/>
      <c r="H253" s="10"/>
      <c r="I253" s="10"/>
      <c r="J253" s="12"/>
      <c r="K253" s="11"/>
      <c r="L253" s="13"/>
      <c r="M253" s="13"/>
    </row>
    <row r="254" spans="1:13" s="7" customFormat="1" ht="63.75" x14ac:dyDescent="0.2">
      <c r="A254" s="115" t="s">
        <v>1903</v>
      </c>
      <c r="B254" s="13" t="s">
        <v>1022</v>
      </c>
      <c r="C254" s="13">
        <v>40455</v>
      </c>
      <c r="D254" s="13">
        <v>40581</v>
      </c>
      <c r="E254" s="13">
        <v>40619</v>
      </c>
      <c r="F254" s="13" t="s">
        <v>1408</v>
      </c>
      <c r="G254" s="13" t="s">
        <v>597</v>
      </c>
      <c r="H254" s="13" t="s">
        <v>932</v>
      </c>
      <c r="I254" s="13" t="s">
        <v>1500</v>
      </c>
      <c r="J254" s="15" t="s">
        <v>1780</v>
      </c>
      <c r="K254" s="13" t="s">
        <v>1781</v>
      </c>
      <c r="L254" s="13">
        <v>40462</v>
      </c>
      <c r="M254" s="13" t="s">
        <v>1949</v>
      </c>
    </row>
    <row r="255" spans="1:13" s="7" customFormat="1" ht="38.25" x14ac:dyDescent="0.2">
      <c r="A255" s="115" t="s">
        <v>1623</v>
      </c>
      <c r="B255" s="13" t="s">
        <v>4092</v>
      </c>
      <c r="C255" s="13">
        <v>40426</v>
      </c>
      <c r="D255" s="13" t="s">
        <v>279</v>
      </c>
      <c r="E255" s="13">
        <v>41450</v>
      </c>
      <c r="F255" s="13" t="s">
        <v>1408</v>
      </c>
      <c r="G255" s="13" t="s">
        <v>1210</v>
      </c>
      <c r="H255" s="13" t="s">
        <v>1458</v>
      </c>
      <c r="I255" s="13"/>
      <c r="J255" s="15" t="s">
        <v>148</v>
      </c>
      <c r="K255" s="13" t="s">
        <v>1954</v>
      </c>
      <c r="L255" s="13">
        <v>40484</v>
      </c>
      <c r="M255" s="13" t="s">
        <v>2093</v>
      </c>
    </row>
    <row r="256" spans="1:13" s="7" customFormat="1" x14ac:dyDescent="0.2">
      <c r="A256" s="24" t="s">
        <v>1624</v>
      </c>
      <c r="B256" s="10" t="s">
        <v>488</v>
      </c>
      <c r="C256" s="13"/>
      <c r="D256" s="13"/>
      <c r="E256" s="13"/>
      <c r="F256" s="10"/>
      <c r="G256" s="10"/>
      <c r="H256" s="10"/>
      <c r="I256" s="10"/>
      <c r="J256" s="12"/>
      <c r="K256" s="11"/>
      <c r="L256" s="13"/>
      <c r="M256" s="13"/>
    </row>
    <row r="257" spans="1:13" s="7" customFormat="1" x14ac:dyDescent="0.2">
      <c r="A257" s="13" t="s">
        <v>1296</v>
      </c>
      <c r="B257" s="13" t="s">
        <v>1979</v>
      </c>
      <c r="C257" s="13"/>
      <c r="D257" s="13"/>
      <c r="E257" s="13"/>
      <c r="F257" s="13"/>
      <c r="G257" s="13"/>
      <c r="H257" s="13"/>
      <c r="I257" s="13"/>
      <c r="J257" s="15"/>
      <c r="K257" s="13"/>
      <c r="L257" s="13"/>
      <c r="M257" s="13"/>
    </row>
    <row r="258" spans="1:13" s="7" customFormat="1" x14ac:dyDescent="0.2">
      <c r="A258" s="24" t="s">
        <v>1336</v>
      </c>
      <c r="B258" s="10" t="s">
        <v>1979</v>
      </c>
      <c r="C258" s="13"/>
      <c r="D258" s="13"/>
      <c r="E258" s="13"/>
      <c r="F258" s="10"/>
      <c r="G258" s="10"/>
      <c r="H258" s="10"/>
      <c r="I258" s="10"/>
      <c r="J258" s="12"/>
      <c r="K258" s="11"/>
      <c r="L258" s="13"/>
      <c r="M258" s="13"/>
    </row>
    <row r="259" spans="1:13" s="7" customFormat="1" x14ac:dyDescent="0.2">
      <c r="A259" s="24" t="s">
        <v>238</v>
      </c>
      <c r="B259" s="10" t="s">
        <v>1979</v>
      </c>
      <c r="C259" s="13"/>
      <c r="D259" s="13"/>
      <c r="E259" s="13"/>
      <c r="F259" s="10"/>
      <c r="G259" s="10"/>
      <c r="H259" s="10"/>
      <c r="I259" s="10"/>
      <c r="J259" s="12"/>
      <c r="K259" s="11"/>
      <c r="L259" s="13"/>
      <c r="M259" s="13"/>
    </row>
    <row r="260" spans="1:13" s="7" customFormat="1" x14ac:dyDescent="0.2">
      <c r="A260" s="24" t="s">
        <v>1362</v>
      </c>
      <c r="B260" s="10" t="s">
        <v>1979</v>
      </c>
      <c r="C260" s="13"/>
      <c r="D260" s="13"/>
      <c r="E260" s="13"/>
      <c r="F260" s="10"/>
      <c r="G260" s="10"/>
      <c r="H260" s="10"/>
      <c r="I260" s="10"/>
      <c r="J260" s="12"/>
      <c r="K260" s="11"/>
      <c r="L260" s="13"/>
      <c r="M260" s="13"/>
    </row>
    <row r="261" spans="1:13" s="7" customFormat="1" x14ac:dyDescent="0.2">
      <c r="A261" s="13" t="s">
        <v>1723</v>
      </c>
      <c r="B261" s="13" t="s">
        <v>1979</v>
      </c>
      <c r="C261" s="13"/>
      <c r="D261" s="13"/>
      <c r="E261" s="13"/>
      <c r="F261" s="13"/>
      <c r="G261" s="13"/>
      <c r="H261" s="13"/>
      <c r="I261" s="13"/>
      <c r="J261" s="15"/>
      <c r="K261" s="13"/>
      <c r="L261" s="13"/>
      <c r="M261" s="13"/>
    </row>
    <row r="262" spans="1:13" s="7" customFormat="1" x14ac:dyDescent="0.2">
      <c r="A262" s="24" t="s">
        <v>1537</v>
      </c>
      <c r="B262" s="10" t="s">
        <v>1979</v>
      </c>
      <c r="C262" s="13"/>
      <c r="D262" s="13"/>
      <c r="E262" s="13"/>
      <c r="F262" s="10"/>
      <c r="G262" s="10"/>
      <c r="H262" s="10"/>
      <c r="I262" s="10"/>
      <c r="J262" s="12"/>
      <c r="K262" s="11"/>
      <c r="L262" s="13"/>
      <c r="M262" s="13"/>
    </row>
    <row r="263" spans="1:13" s="74" customFormat="1" ht="114.75" x14ac:dyDescent="0.2">
      <c r="A263" s="108" t="s">
        <v>551</v>
      </c>
      <c r="B263" s="108" t="s">
        <v>4092</v>
      </c>
      <c r="C263" s="107">
        <v>40498</v>
      </c>
      <c r="D263" s="108" t="s">
        <v>2311</v>
      </c>
      <c r="E263" s="107">
        <v>45987</v>
      </c>
      <c r="F263" s="108" t="s">
        <v>1408</v>
      </c>
      <c r="G263" s="108" t="s">
        <v>597</v>
      </c>
      <c r="H263" s="108"/>
      <c r="I263" s="108"/>
      <c r="J263" s="119" t="s">
        <v>1880</v>
      </c>
      <c r="K263" s="110" t="s">
        <v>1881</v>
      </c>
      <c r="L263" s="107">
        <v>40511</v>
      </c>
      <c r="M263" s="107" t="s">
        <v>3287</v>
      </c>
    </row>
    <row r="264" spans="1:13" s="7" customFormat="1" x14ac:dyDescent="0.2">
      <c r="A264" s="24" t="s">
        <v>1216</v>
      </c>
      <c r="B264" s="10" t="s">
        <v>1979</v>
      </c>
      <c r="C264" s="13"/>
      <c r="D264" s="13"/>
      <c r="E264" s="13"/>
      <c r="F264" s="10"/>
      <c r="G264" s="10"/>
      <c r="H264" s="10"/>
      <c r="I264" s="10"/>
      <c r="J264" s="12"/>
      <c r="K264" s="11"/>
      <c r="L264" s="13"/>
      <c r="M264" s="13"/>
    </row>
    <row r="265" spans="1:13" s="7" customFormat="1" x14ac:dyDescent="0.2">
      <c r="A265" s="24" t="s">
        <v>128</v>
      </c>
      <c r="B265" s="10" t="s">
        <v>1979</v>
      </c>
      <c r="C265" s="13"/>
      <c r="D265" s="13"/>
      <c r="E265" s="13"/>
      <c r="F265" s="10"/>
      <c r="G265" s="10"/>
      <c r="H265" s="10"/>
      <c r="I265" s="10"/>
      <c r="J265" s="12"/>
      <c r="K265" s="11"/>
      <c r="L265" s="13"/>
      <c r="M265" s="13"/>
    </row>
    <row r="266" spans="1:13" s="74" customFormat="1" ht="25.5" x14ac:dyDescent="0.2">
      <c r="A266" s="108" t="s">
        <v>1018</v>
      </c>
      <c r="B266" s="108" t="s">
        <v>4092</v>
      </c>
      <c r="C266" s="107">
        <v>40553</v>
      </c>
      <c r="D266" s="108" t="s">
        <v>2311</v>
      </c>
      <c r="E266" s="107">
        <v>45987</v>
      </c>
      <c r="F266" s="108" t="s">
        <v>1408</v>
      </c>
      <c r="G266" s="108" t="s">
        <v>847</v>
      </c>
      <c r="H266" s="108" t="s">
        <v>625</v>
      </c>
      <c r="I266" s="108">
        <v>5.2</v>
      </c>
      <c r="J266" s="119" t="s">
        <v>1448</v>
      </c>
      <c r="K266" s="110" t="s">
        <v>1449</v>
      </c>
      <c r="L266" s="107">
        <v>40535</v>
      </c>
      <c r="M266" s="107" t="s">
        <v>3287</v>
      </c>
    </row>
    <row r="267" spans="1:13" s="7" customFormat="1" x14ac:dyDescent="0.2">
      <c r="A267" s="24" t="s">
        <v>1183</v>
      </c>
      <c r="B267" s="10" t="s">
        <v>1979</v>
      </c>
      <c r="C267" s="13"/>
      <c r="D267" s="13"/>
      <c r="E267" s="13"/>
      <c r="F267" s="10"/>
      <c r="G267" s="10"/>
      <c r="H267" s="10"/>
      <c r="I267" s="10"/>
      <c r="J267" s="12"/>
      <c r="K267" s="11"/>
      <c r="L267" s="13"/>
      <c r="M267" s="13"/>
    </row>
    <row r="268" spans="1:13" s="7" customFormat="1" ht="25.5" x14ac:dyDescent="0.2">
      <c r="A268" s="115" t="s">
        <v>1450</v>
      </c>
      <c r="B268" s="13" t="s">
        <v>326</v>
      </c>
      <c r="C268" s="13"/>
      <c r="D268" s="13"/>
      <c r="E268" s="13"/>
      <c r="F268" s="13" t="s">
        <v>1603</v>
      </c>
      <c r="G268" s="13" t="s">
        <v>77</v>
      </c>
      <c r="H268" s="13"/>
      <c r="I268" s="13"/>
      <c r="J268" s="15" t="s">
        <v>76</v>
      </c>
      <c r="K268" s="13" t="s">
        <v>78</v>
      </c>
      <c r="L268" s="13">
        <v>40596</v>
      </c>
      <c r="M268" s="13"/>
    </row>
    <row r="269" spans="1:13" s="7" customFormat="1" x14ac:dyDescent="0.2">
      <c r="A269" s="24" t="s">
        <v>1451</v>
      </c>
      <c r="B269" s="10" t="s">
        <v>1979</v>
      </c>
      <c r="C269" s="13"/>
      <c r="D269" s="13"/>
      <c r="E269" s="13"/>
      <c r="F269" s="10"/>
      <c r="G269" s="10"/>
      <c r="H269" s="10"/>
      <c r="I269" s="10"/>
      <c r="J269" s="12"/>
      <c r="K269" s="11"/>
      <c r="L269" s="13"/>
      <c r="M269" s="13"/>
    </row>
    <row r="270" spans="1:13" s="7" customFormat="1" x14ac:dyDescent="0.2">
      <c r="A270" s="24" t="s">
        <v>1453</v>
      </c>
      <c r="B270" s="10" t="s">
        <v>1979</v>
      </c>
      <c r="C270" s="13"/>
      <c r="D270" s="13"/>
      <c r="E270" s="13"/>
      <c r="F270" s="10"/>
      <c r="G270" s="10"/>
      <c r="H270" s="10"/>
      <c r="I270" s="10"/>
      <c r="J270" s="12"/>
      <c r="K270" s="11"/>
      <c r="L270" s="13"/>
      <c r="M270" s="13"/>
    </row>
    <row r="271" spans="1:13" s="7" customFormat="1" x14ac:dyDescent="0.2">
      <c r="A271" s="24" t="s">
        <v>1454</v>
      </c>
      <c r="B271" s="10" t="s">
        <v>1979</v>
      </c>
      <c r="C271" s="13"/>
      <c r="D271" s="13"/>
      <c r="E271" s="13"/>
      <c r="F271" s="10"/>
      <c r="G271" s="10"/>
      <c r="H271" s="10"/>
      <c r="I271" s="10"/>
      <c r="J271" s="12"/>
      <c r="K271" s="11"/>
      <c r="L271" s="13"/>
      <c r="M271" s="13"/>
    </row>
    <row r="272" spans="1:13" s="7" customFormat="1" x14ac:dyDescent="0.2">
      <c r="A272" s="24" t="s">
        <v>1187</v>
      </c>
      <c r="B272" s="10" t="s">
        <v>1979</v>
      </c>
      <c r="C272" s="13"/>
      <c r="D272" s="13"/>
      <c r="E272" s="13"/>
      <c r="F272" s="10"/>
      <c r="G272" s="10"/>
      <c r="H272" s="10"/>
      <c r="I272" s="10"/>
      <c r="J272" s="12"/>
      <c r="K272" s="11"/>
      <c r="L272" s="13"/>
      <c r="M272" s="13"/>
    </row>
    <row r="273" spans="1:13" s="7" customFormat="1" x14ac:dyDescent="0.2">
      <c r="A273" s="24" t="s">
        <v>1455</v>
      </c>
      <c r="B273" s="10" t="s">
        <v>1979</v>
      </c>
      <c r="C273" s="13"/>
      <c r="D273" s="13"/>
      <c r="E273" s="13"/>
      <c r="F273" s="10"/>
      <c r="G273" s="10"/>
      <c r="H273" s="10"/>
      <c r="I273" s="10"/>
      <c r="J273" s="12"/>
      <c r="K273" s="11"/>
      <c r="L273" s="13"/>
      <c r="M273" s="13"/>
    </row>
    <row r="274" spans="1:13" s="7" customFormat="1" x14ac:dyDescent="0.2">
      <c r="A274" s="13" t="s">
        <v>400</v>
      </c>
      <c r="B274" s="13" t="s">
        <v>488</v>
      </c>
      <c r="C274" s="13"/>
      <c r="D274" s="13"/>
      <c r="E274" s="13"/>
      <c r="F274" s="13"/>
      <c r="G274" s="13"/>
      <c r="H274" s="13"/>
      <c r="I274" s="13"/>
      <c r="J274" s="15"/>
      <c r="K274" s="13"/>
      <c r="L274" s="13"/>
      <c r="M274" s="13"/>
    </row>
    <row r="275" spans="1:13" s="7" customFormat="1" ht="38.25" x14ac:dyDescent="0.2">
      <c r="A275" s="115" t="s">
        <v>1060</v>
      </c>
      <c r="B275" s="13" t="s">
        <v>326</v>
      </c>
      <c r="C275" s="13"/>
      <c r="D275" s="13"/>
      <c r="E275" s="13"/>
      <c r="F275" s="13" t="s">
        <v>1408</v>
      </c>
      <c r="G275" s="13" t="s">
        <v>403</v>
      </c>
      <c r="H275" s="13" t="s">
        <v>1285</v>
      </c>
      <c r="I275" s="13" t="s">
        <v>404</v>
      </c>
      <c r="J275" s="15" t="s">
        <v>385</v>
      </c>
      <c r="K275" s="13" t="s">
        <v>978</v>
      </c>
      <c r="L275" s="13">
        <v>40619</v>
      </c>
      <c r="M275" s="13"/>
    </row>
    <row r="276" spans="1:13" s="7" customFormat="1" x14ac:dyDescent="0.2">
      <c r="A276" s="24" t="s">
        <v>756</v>
      </c>
      <c r="B276" s="10" t="s">
        <v>1979</v>
      </c>
      <c r="C276" s="13"/>
      <c r="D276" s="13"/>
      <c r="E276" s="13"/>
      <c r="F276" s="10"/>
      <c r="G276" s="10"/>
      <c r="H276" s="10"/>
      <c r="I276" s="10"/>
      <c r="J276" s="12"/>
      <c r="K276" s="11"/>
      <c r="L276" s="13"/>
      <c r="M276" s="13"/>
    </row>
    <row r="277" spans="1:13" s="74" customFormat="1" x14ac:dyDescent="0.2">
      <c r="A277" s="137" t="s">
        <v>1308</v>
      </c>
      <c r="B277" s="108" t="s">
        <v>1979</v>
      </c>
      <c r="C277" s="107"/>
      <c r="D277" s="107"/>
      <c r="E277" s="107"/>
      <c r="F277" s="108"/>
      <c r="G277" s="108"/>
      <c r="H277" s="108"/>
      <c r="I277" s="108"/>
      <c r="J277" s="119"/>
      <c r="K277" s="110"/>
      <c r="L277" s="107"/>
      <c r="M277" s="107"/>
    </row>
    <row r="278" spans="1:13" s="36" customFormat="1" ht="15" x14ac:dyDescent="0.2">
      <c r="A278" s="31" t="s">
        <v>42</v>
      </c>
      <c r="B278" s="32" t="s">
        <v>1022</v>
      </c>
      <c r="C278" s="33"/>
      <c r="D278" s="33"/>
      <c r="E278" s="33"/>
      <c r="F278" s="32" t="s">
        <v>1603</v>
      </c>
      <c r="G278" s="32" t="s">
        <v>44</v>
      </c>
      <c r="H278" s="32"/>
      <c r="I278" s="32"/>
      <c r="J278" s="34"/>
      <c r="K278" s="35"/>
      <c r="L278" s="33"/>
      <c r="M278" s="33"/>
    </row>
    <row r="279" spans="1:13" s="74" customFormat="1" x14ac:dyDescent="0.2">
      <c r="A279" s="137" t="s">
        <v>43</v>
      </c>
      <c r="B279" s="108" t="s">
        <v>1979</v>
      </c>
      <c r="C279" s="107"/>
      <c r="D279" s="107"/>
      <c r="E279" s="107"/>
      <c r="F279" s="108"/>
      <c r="G279" s="108"/>
      <c r="H279" s="108"/>
      <c r="I279" s="108"/>
      <c r="J279" s="119"/>
      <c r="K279" s="110"/>
      <c r="L279" s="107"/>
      <c r="M279" s="107"/>
    </row>
    <row r="280" spans="1:13" s="111" customFormat="1" ht="30" x14ac:dyDescent="0.2">
      <c r="A280" s="31" t="s">
        <v>1238</v>
      </c>
      <c r="B280" s="32" t="s">
        <v>4092</v>
      </c>
      <c r="C280" s="33"/>
      <c r="D280" s="33"/>
      <c r="E280" s="33"/>
      <c r="F280" s="32"/>
      <c r="G280" s="32"/>
      <c r="H280" s="32"/>
      <c r="I280" s="32"/>
      <c r="J280" s="34"/>
      <c r="K280" s="35"/>
      <c r="L280" s="33"/>
      <c r="M280" s="33" t="s">
        <v>2291</v>
      </c>
    </row>
    <row r="281" spans="1:13" s="74" customFormat="1" x14ac:dyDescent="0.2">
      <c r="A281" s="137" t="s">
        <v>1496</v>
      </c>
      <c r="B281" s="108" t="s">
        <v>1979</v>
      </c>
      <c r="C281" s="107"/>
      <c r="D281" s="107"/>
      <c r="E281" s="107"/>
      <c r="F281" s="108"/>
      <c r="G281" s="108"/>
      <c r="H281" s="108"/>
      <c r="I281" s="108"/>
      <c r="J281" s="119"/>
      <c r="K281" s="110"/>
      <c r="L281" s="107"/>
      <c r="M281" s="107"/>
    </row>
    <row r="282" spans="1:13" s="7" customFormat="1" x14ac:dyDescent="0.2">
      <c r="A282" s="13" t="s">
        <v>568</v>
      </c>
      <c r="B282" s="13" t="s">
        <v>488</v>
      </c>
      <c r="C282" s="13"/>
      <c r="D282" s="13"/>
      <c r="E282" s="13"/>
      <c r="F282" s="13"/>
      <c r="G282" s="13"/>
      <c r="H282" s="13"/>
      <c r="I282" s="13"/>
      <c r="J282" s="15"/>
      <c r="K282" s="13"/>
      <c r="L282" s="13"/>
      <c r="M282" s="13"/>
    </row>
    <row r="283" spans="1:13" s="7" customFormat="1" x14ac:dyDescent="0.2">
      <c r="A283" s="13" t="s">
        <v>1916</v>
      </c>
      <c r="B283" s="13" t="s">
        <v>326</v>
      </c>
      <c r="C283" s="13"/>
      <c r="D283" s="13"/>
      <c r="E283" s="13"/>
      <c r="F283" s="13"/>
      <c r="G283" s="13"/>
      <c r="H283" s="13"/>
      <c r="I283" s="13"/>
      <c r="J283" s="15"/>
      <c r="K283" s="13"/>
      <c r="L283" s="13"/>
      <c r="M283" s="13"/>
    </row>
    <row r="284" spans="1:13" s="74" customFormat="1" x14ac:dyDescent="0.2">
      <c r="A284" s="137" t="s">
        <v>1870</v>
      </c>
      <c r="B284" s="108" t="s">
        <v>1979</v>
      </c>
      <c r="C284" s="107"/>
      <c r="D284" s="107"/>
      <c r="E284" s="107"/>
      <c r="F284" s="108"/>
      <c r="G284" s="108"/>
      <c r="H284" s="108"/>
      <c r="I284" s="108"/>
      <c r="J284" s="119"/>
      <c r="K284" s="110"/>
      <c r="L284" s="107"/>
      <c r="M284" s="107"/>
    </row>
    <row r="285" spans="1:13" s="111" customFormat="1" ht="165" x14ac:dyDescent="0.25">
      <c r="A285" s="115" t="s">
        <v>1871</v>
      </c>
      <c r="B285" s="32" t="s">
        <v>1022</v>
      </c>
      <c r="C285" s="33">
        <v>40970</v>
      </c>
      <c r="D285" s="33">
        <v>41517</v>
      </c>
      <c r="E285" s="33" t="s">
        <v>1788</v>
      </c>
      <c r="F285" s="32" t="s">
        <v>1408</v>
      </c>
      <c r="G285" s="32" t="s">
        <v>1560</v>
      </c>
      <c r="H285" s="32" t="s">
        <v>1561</v>
      </c>
      <c r="I285" s="32" t="s">
        <v>1562</v>
      </c>
      <c r="J285" s="37" t="s">
        <v>2184</v>
      </c>
      <c r="K285" s="32" t="s">
        <v>832</v>
      </c>
      <c r="L285" s="33">
        <v>40772</v>
      </c>
      <c r="M285" s="33" t="s">
        <v>2290</v>
      </c>
    </row>
    <row r="286" spans="1:13" s="75" customFormat="1" ht="63.75" x14ac:dyDescent="0.2">
      <c r="A286" s="108" t="s">
        <v>30</v>
      </c>
      <c r="B286" s="108" t="s">
        <v>4092</v>
      </c>
      <c r="C286" s="107">
        <v>41712</v>
      </c>
      <c r="D286" s="108" t="s">
        <v>2311</v>
      </c>
      <c r="E286" s="107">
        <v>45987</v>
      </c>
      <c r="F286" s="108" t="s">
        <v>1408</v>
      </c>
      <c r="G286" s="108" t="s">
        <v>1997</v>
      </c>
      <c r="H286" s="108" t="s">
        <v>1177</v>
      </c>
      <c r="I286" s="108" t="s">
        <v>1998</v>
      </c>
      <c r="J286" s="119" t="s">
        <v>2328</v>
      </c>
      <c r="K286" s="108" t="s">
        <v>832</v>
      </c>
      <c r="L286" s="107">
        <v>41712</v>
      </c>
      <c r="M286" s="108" t="s">
        <v>3287</v>
      </c>
    </row>
    <row r="287" spans="1:13" s="74" customFormat="1" ht="25.5" x14ac:dyDescent="0.2">
      <c r="A287" s="108" t="s">
        <v>1154</v>
      </c>
      <c r="B287" s="108" t="s">
        <v>4092</v>
      </c>
      <c r="C287" s="107">
        <v>40823</v>
      </c>
      <c r="D287" s="108" t="s">
        <v>2311</v>
      </c>
      <c r="E287" s="107">
        <v>45987</v>
      </c>
      <c r="F287" s="108" t="s">
        <v>253</v>
      </c>
      <c r="G287" s="108" t="s">
        <v>1817</v>
      </c>
      <c r="H287" s="108" t="s">
        <v>1818</v>
      </c>
      <c r="I287" s="108" t="s">
        <v>1819</v>
      </c>
      <c r="J287" s="119" t="s">
        <v>1548</v>
      </c>
      <c r="K287" s="110" t="s">
        <v>1470</v>
      </c>
      <c r="L287" s="107">
        <v>40823</v>
      </c>
      <c r="M287" s="107" t="s">
        <v>3287</v>
      </c>
    </row>
    <row r="288" spans="1:13" s="7" customFormat="1" ht="38.25" x14ac:dyDescent="0.2">
      <c r="A288" s="115" t="s">
        <v>1694</v>
      </c>
      <c r="B288" s="13" t="s">
        <v>1022</v>
      </c>
      <c r="C288" s="13">
        <v>40900</v>
      </c>
      <c r="D288" s="13">
        <v>41175</v>
      </c>
      <c r="E288" s="13">
        <v>41032</v>
      </c>
      <c r="F288" s="13" t="s">
        <v>253</v>
      </c>
      <c r="G288" s="13" t="s">
        <v>1695</v>
      </c>
      <c r="H288" s="13" t="s">
        <v>1696</v>
      </c>
      <c r="I288" s="13">
        <v>7.4</v>
      </c>
      <c r="J288" s="15" t="s">
        <v>1697</v>
      </c>
      <c r="K288" s="13" t="s">
        <v>1470</v>
      </c>
      <c r="L288" s="13">
        <v>40893</v>
      </c>
      <c r="M288" s="13" t="s">
        <v>1470</v>
      </c>
    </row>
    <row r="289" spans="1:13" s="74" customFormat="1" ht="63.75" x14ac:dyDescent="0.2">
      <c r="A289" s="108" t="s">
        <v>60</v>
      </c>
      <c r="B289" s="108" t="s">
        <v>4092</v>
      </c>
      <c r="C289" s="107">
        <v>41017</v>
      </c>
      <c r="D289" s="108" t="s">
        <v>2311</v>
      </c>
      <c r="E289" s="107">
        <v>45987</v>
      </c>
      <c r="F289" s="108" t="s">
        <v>1408</v>
      </c>
      <c r="G289" s="108" t="s">
        <v>2001</v>
      </c>
      <c r="H289" s="108" t="s">
        <v>1818</v>
      </c>
      <c r="I289" s="108" t="s">
        <v>2003</v>
      </c>
      <c r="J289" s="119" t="s">
        <v>2002</v>
      </c>
      <c r="K289" s="110" t="s">
        <v>1832</v>
      </c>
      <c r="L289" s="107">
        <v>40940</v>
      </c>
      <c r="M289" s="107" t="s">
        <v>3287</v>
      </c>
    </row>
    <row r="290" spans="1:13" s="7" customFormat="1" ht="127.5" x14ac:dyDescent="0.2">
      <c r="A290" s="115" t="s">
        <v>2010</v>
      </c>
      <c r="B290" s="13" t="s">
        <v>1022</v>
      </c>
      <c r="C290" s="13">
        <v>41040</v>
      </c>
      <c r="D290" s="13">
        <v>41333</v>
      </c>
      <c r="E290" s="13">
        <v>41361</v>
      </c>
      <c r="F290" s="13" t="s">
        <v>1408</v>
      </c>
      <c r="G290" s="13" t="s">
        <v>2011</v>
      </c>
      <c r="H290" s="13" t="s">
        <v>1544</v>
      </c>
      <c r="I290" s="13">
        <v>10</v>
      </c>
      <c r="J290" s="15" t="s">
        <v>2185</v>
      </c>
      <c r="K290" s="13" t="s">
        <v>2075</v>
      </c>
      <c r="L290" s="13">
        <v>41040</v>
      </c>
      <c r="M290" s="13" t="s">
        <v>2082</v>
      </c>
    </row>
    <row r="291" spans="1:13" s="7" customFormat="1" ht="102" x14ac:dyDescent="0.2">
      <c r="A291" s="115" t="s">
        <v>2193</v>
      </c>
      <c r="B291" s="13" t="s">
        <v>1022</v>
      </c>
      <c r="C291" s="13">
        <v>41128</v>
      </c>
      <c r="D291" s="13">
        <v>41130</v>
      </c>
      <c r="E291" s="13">
        <v>41158</v>
      </c>
      <c r="F291" s="13" t="s">
        <v>1408</v>
      </c>
      <c r="G291" s="13" t="s">
        <v>1499</v>
      </c>
      <c r="H291" s="13" t="s">
        <v>2026</v>
      </c>
      <c r="I291" s="13" t="s">
        <v>1500</v>
      </c>
      <c r="J291" s="15" t="s">
        <v>2186</v>
      </c>
      <c r="K291" s="13" t="s">
        <v>2027</v>
      </c>
      <c r="L291" s="13">
        <v>41093</v>
      </c>
      <c r="M291" s="13" t="s">
        <v>362</v>
      </c>
    </row>
    <row r="292" spans="1:13" s="74" customFormat="1" ht="280.5" x14ac:dyDescent="0.2">
      <c r="A292" s="108" t="s">
        <v>2040</v>
      </c>
      <c r="B292" s="108" t="s">
        <v>4092</v>
      </c>
      <c r="C292" s="107">
        <v>41192</v>
      </c>
      <c r="D292" s="108" t="s">
        <v>2311</v>
      </c>
      <c r="E292" s="107">
        <v>45987</v>
      </c>
      <c r="F292" s="108" t="s">
        <v>1408</v>
      </c>
      <c r="G292" s="108" t="s">
        <v>2041</v>
      </c>
      <c r="H292" s="108" t="s">
        <v>1818</v>
      </c>
      <c r="I292" s="108">
        <v>6.2</v>
      </c>
      <c r="J292" s="119" t="s">
        <v>2042</v>
      </c>
      <c r="K292" s="110" t="s">
        <v>2043</v>
      </c>
      <c r="L292" s="107">
        <v>41192</v>
      </c>
      <c r="M292" s="107" t="s">
        <v>3287</v>
      </c>
    </row>
    <row r="293" spans="1:13" s="74" customFormat="1" ht="140.25" x14ac:dyDescent="0.2">
      <c r="A293" s="108" t="s">
        <v>2052</v>
      </c>
      <c r="B293" s="108" t="s">
        <v>4092</v>
      </c>
      <c r="C293" s="107">
        <v>41250</v>
      </c>
      <c r="D293" s="108" t="s">
        <v>2311</v>
      </c>
      <c r="E293" s="107">
        <v>45987</v>
      </c>
      <c r="F293" s="108" t="s">
        <v>1408</v>
      </c>
      <c r="G293" s="108" t="s">
        <v>2056</v>
      </c>
      <c r="H293" s="108" t="s">
        <v>2057</v>
      </c>
      <c r="I293" s="108">
        <v>1.4</v>
      </c>
      <c r="J293" s="119" t="s">
        <v>2064</v>
      </c>
      <c r="K293" s="110" t="s">
        <v>2058</v>
      </c>
      <c r="L293" s="107">
        <v>41250</v>
      </c>
      <c r="M293" s="107" t="s">
        <v>3287</v>
      </c>
    </row>
    <row r="294" spans="1:13" s="74" customFormat="1" ht="140.25" x14ac:dyDescent="0.2">
      <c r="A294" s="108" t="s">
        <v>2053</v>
      </c>
      <c r="B294" s="108" t="s">
        <v>4092</v>
      </c>
      <c r="C294" s="107">
        <v>41250</v>
      </c>
      <c r="D294" s="108" t="s">
        <v>2311</v>
      </c>
      <c r="E294" s="107">
        <v>45987</v>
      </c>
      <c r="F294" s="108" t="s">
        <v>1408</v>
      </c>
      <c r="G294" s="108" t="s">
        <v>2056</v>
      </c>
      <c r="H294" s="108" t="s">
        <v>2059</v>
      </c>
      <c r="I294" s="108" t="s">
        <v>2060</v>
      </c>
      <c r="J294" s="119" t="s">
        <v>2065</v>
      </c>
      <c r="K294" s="110" t="s">
        <v>2058</v>
      </c>
      <c r="L294" s="107">
        <v>41250</v>
      </c>
      <c r="M294" s="107" t="s">
        <v>3287</v>
      </c>
    </row>
    <row r="295" spans="1:13" s="74" customFormat="1" ht="204" x14ac:dyDescent="0.2">
      <c r="A295" s="108" t="s">
        <v>2054</v>
      </c>
      <c r="B295" s="108" t="s">
        <v>4092</v>
      </c>
      <c r="C295" s="107">
        <v>41260</v>
      </c>
      <c r="D295" s="108" t="s">
        <v>2311</v>
      </c>
      <c r="E295" s="107">
        <v>45987</v>
      </c>
      <c r="F295" s="108" t="s">
        <v>1408</v>
      </c>
      <c r="G295" s="108" t="s">
        <v>2056</v>
      </c>
      <c r="H295" s="108" t="s">
        <v>2057</v>
      </c>
      <c r="I295" s="108" t="s">
        <v>2061</v>
      </c>
      <c r="J295" s="119" t="s">
        <v>2187</v>
      </c>
      <c r="K295" s="110" t="s">
        <v>2058</v>
      </c>
      <c r="L295" s="107">
        <v>41260</v>
      </c>
      <c r="M295" s="107" t="s">
        <v>3287</v>
      </c>
    </row>
    <row r="296" spans="1:13" s="74" customFormat="1" ht="191.25" x14ac:dyDescent="0.2">
      <c r="A296" s="108" t="s">
        <v>2055</v>
      </c>
      <c r="B296" s="108" t="s">
        <v>4092</v>
      </c>
      <c r="C296" s="107">
        <v>41260</v>
      </c>
      <c r="D296" s="108" t="s">
        <v>2311</v>
      </c>
      <c r="E296" s="107">
        <v>45987</v>
      </c>
      <c r="F296" s="108" t="s">
        <v>1408</v>
      </c>
      <c r="G296" s="108" t="s">
        <v>2056</v>
      </c>
      <c r="H296" s="108" t="s">
        <v>2062</v>
      </c>
      <c r="I296" s="108" t="s">
        <v>2063</v>
      </c>
      <c r="J296" s="119" t="s">
        <v>2188</v>
      </c>
      <c r="K296" s="108" t="s">
        <v>2086</v>
      </c>
      <c r="L296" s="107">
        <v>41260</v>
      </c>
      <c r="M296" s="107" t="s">
        <v>3287</v>
      </c>
    </row>
    <row r="297" spans="1:13" s="7" customFormat="1" ht="191.25" x14ac:dyDescent="0.2">
      <c r="A297" s="108" t="s">
        <v>2083</v>
      </c>
      <c r="B297" s="13" t="s">
        <v>1022</v>
      </c>
      <c r="C297" s="13">
        <v>41410</v>
      </c>
      <c r="D297" s="13">
        <v>41442</v>
      </c>
      <c r="E297" s="13">
        <v>41450</v>
      </c>
      <c r="F297" s="13" t="s">
        <v>1408</v>
      </c>
      <c r="G297" s="13" t="s">
        <v>2084</v>
      </c>
      <c r="H297" s="13" t="s">
        <v>2085</v>
      </c>
      <c r="I297" s="13">
        <v>3.6</v>
      </c>
      <c r="J297" s="15" t="s">
        <v>3996</v>
      </c>
      <c r="K297" s="13" t="s">
        <v>2086</v>
      </c>
      <c r="L297" s="13">
        <v>41411</v>
      </c>
      <c r="M297" s="13" t="s">
        <v>362</v>
      </c>
    </row>
    <row r="298" spans="1:13" s="74" customFormat="1" ht="102" x14ac:dyDescent="0.2">
      <c r="A298" s="108" t="s">
        <v>2194</v>
      </c>
      <c r="B298" s="108" t="s">
        <v>4092</v>
      </c>
      <c r="C298" s="107">
        <v>41411</v>
      </c>
      <c r="D298" s="108" t="s">
        <v>2311</v>
      </c>
      <c r="E298" s="107">
        <v>45987</v>
      </c>
      <c r="F298" s="108" t="s">
        <v>1603</v>
      </c>
      <c r="G298" s="108" t="s">
        <v>2088</v>
      </c>
      <c r="H298" s="108" t="s">
        <v>337</v>
      </c>
      <c r="I298" s="108" t="s">
        <v>2089</v>
      </c>
      <c r="J298" s="119" t="s">
        <v>3997</v>
      </c>
      <c r="K298" s="108" t="s">
        <v>2087</v>
      </c>
      <c r="L298" s="107">
        <v>41411</v>
      </c>
      <c r="M298" s="107" t="s">
        <v>3287</v>
      </c>
    </row>
    <row r="299" spans="1:13" s="74" customFormat="1" ht="76.5" x14ac:dyDescent="0.2">
      <c r="A299" s="108" t="s">
        <v>2292</v>
      </c>
      <c r="B299" s="108" t="s">
        <v>4092</v>
      </c>
      <c r="C299" s="205">
        <v>41610</v>
      </c>
      <c r="D299" s="108" t="s">
        <v>2311</v>
      </c>
      <c r="E299" s="205">
        <v>42334</v>
      </c>
      <c r="F299" s="204" t="s">
        <v>1408</v>
      </c>
      <c r="G299" s="204" t="s">
        <v>2293</v>
      </c>
      <c r="H299" s="204" t="s">
        <v>625</v>
      </c>
      <c r="I299" s="204">
        <v>6.2</v>
      </c>
      <c r="J299" s="206" t="s">
        <v>2294</v>
      </c>
      <c r="K299" s="204" t="s">
        <v>2295</v>
      </c>
      <c r="L299" s="205">
        <v>41610</v>
      </c>
      <c r="M299" s="107" t="s">
        <v>3287</v>
      </c>
    </row>
    <row r="300" spans="1:13" s="74" customFormat="1" ht="191.25" x14ac:dyDescent="0.2">
      <c r="A300" s="108" t="s">
        <v>2296</v>
      </c>
      <c r="B300" s="108" t="s">
        <v>4092</v>
      </c>
      <c r="C300" s="205">
        <v>41617</v>
      </c>
      <c r="D300" s="108" t="s">
        <v>2311</v>
      </c>
      <c r="E300" s="205">
        <v>42334</v>
      </c>
      <c r="F300" s="204" t="s">
        <v>253</v>
      </c>
      <c r="G300" s="204" t="s">
        <v>2297</v>
      </c>
      <c r="H300" s="204" t="s">
        <v>625</v>
      </c>
      <c r="I300" s="204" t="s">
        <v>2298</v>
      </c>
      <c r="J300" s="206" t="s">
        <v>2299</v>
      </c>
      <c r="K300" s="204" t="s">
        <v>2300</v>
      </c>
      <c r="L300" s="205">
        <v>41617</v>
      </c>
      <c r="M300" s="107" t="s">
        <v>3287</v>
      </c>
    </row>
    <row r="301" spans="1:13" s="7" customFormat="1" x14ac:dyDescent="0.2">
      <c r="A301" s="108" t="s">
        <v>2302</v>
      </c>
      <c r="B301" s="139" t="s">
        <v>1979</v>
      </c>
      <c r="C301" s="140"/>
      <c r="D301" s="140"/>
      <c r="E301" s="140"/>
      <c r="F301" s="139"/>
      <c r="G301" s="139"/>
      <c r="H301" s="139"/>
      <c r="I301" s="139"/>
      <c r="J301" s="141"/>
      <c r="K301" s="139"/>
      <c r="L301" s="140"/>
      <c r="M301" s="140"/>
    </row>
    <row r="302" spans="1:13" s="7" customFormat="1" x14ac:dyDescent="0.2">
      <c r="A302" s="108" t="s">
        <v>2316</v>
      </c>
      <c r="B302" s="139" t="s">
        <v>326</v>
      </c>
      <c r="C302" s="140"/>
      <c r="D302" s="140"/>
      <c r="E302" s="140"/>
      <c r="F302" s="139"/>
      <c r="G302" s="139"/>
      <c r="H302" s="139"/>
      <c r="I302" s="139"/>
      <c r="J302" s="141"/>
      <c r="K302" s="139"/>
      <c r="L302" s="140"/>
      <c r="M302" s="140"/>
    </row>
    <row r="303" spans="1:13" s="76" customFormat="1" ht="204" x14ac:dyDescent="0.2">
      <c r="A303" s="108" t="s">
        <v>2329</v>
      </c>
      <c r="B303" s="204" t="s">
        <v>4092</v>
      </c>
      <c r="C303" s="205">
        <v>41738</v>
      </c>
      <c r="D303" s="205" t="s">
        <v>2311</v>
      </c>
      <c r="E303" s="205">
        <v>45987</v>
      </c>
      <c r="F303" s="204" t="s">
        <v>253</v>
      </c>
      <c r="G303" s="204" t="s">
        <v>2332</v>
      </c>
      <c r="H303" s="204" t="s">
        <v>625</v>
      </c>
      <c r="I303" s="204" t="s">
        <v>2298</v>
      </c>
      <c r="J303" s="206" t="s">
        <v>2333</v>
      </c>
      <c r="K303" s="204" t="s">
        <v>2334</v>
      </c>
      <c r="L303" s="205">
        <v>41738</v>
      </c>
      <c r="M303" s="205" t="s">
        <v>3287</v>
      </c>
    </row>
    <row r="304" spans="1:13" s="76" customFormat="1" ht="102" x14ac:dyDescent="0.2">
      <c r="A304" s="108" t="s">
        <v>2385</v>
      </c>
      <c r="B304" s="204" t="s">
        <v>4092</v>
      </c>
      <c r="C304" s="205">
        <v>42073</v>
      </c>
      <c r="D304" s="205" t="s">
        <v>2311</v>
      </c>
      <c r="E304" s="205">
        <v>45987</v>
      </c>
      <c r="F304" s="204" t="s">
        <v>1408</v>
      </c>
      <c r="G304" s="204" t="s">
        <v>2387</v>
      </c>
      <c r="H304" s="204" t="s">
        <v>337</v>
      </c>
      <c r="I304" s="204" t="s">
        <v>347</v>
      </c>
      <c r="J304" s="206" t="s">
        <v>2386</v>
      </c>
      <c r="K304" s="204" t="s">
        <v>2388</v>
      </c>
      <c r="L304" s="205">
        <v>42067</v>
      </c>
      <c r="M304" s="205" t="s">
        <v>3287</v>
      </c>
    </row>
    <row r="305" spans="1:13" s="74" customFormat="1" x14ac:dyDescent="0.2">
      <c r="A305" s="138" t="s">
        <v>2414</v>
      </c>
      <c r="B305" s="149" t="s">
        <v>1979</v>
      </c>
      <c r="C305" s="107"/>
      <c r="D305" s="107"/>
      <c r="E305" s="107"/>
      <c r="F305" s="108"/>
      <c r="G305" s="108"/>
      <c r="H305" s="136"/>
      <c r="I305" s="136"/>
      <c r="J305" s="144"/>
      <c r="K305" s="145"/>
      <c r="L305" s="148"/>
      <c r="M305" s="148"/>
    </row>
    <row r="306" spans="1:13" s="74" customFormat="1" ht="25.5" x14ac:dyDescent="0.2">
      <c r="A306" s="108" t="s">
        <v>2467</v>
      </c>
      <c r="B306" s="108" t="s">
        <v>4092</v>
      </c>
      <c r="C306" s="107">
        <v>42418</v>
      </c>
      <c r="D306" s="107" t="s">
        <v>2311</v>
      </c>
      <c r="E306" s="107">
        <v>45987</v>
      </c>
      <c r="F306" s="108" t="s">
        <v>1408</v>
      </c>
      <c r="G306" s="108" t="s">
        <v>2468</v>
      </c>
      <c r="H306" s="108" t="s">
        <v>1285</v>
      </c>
      <c r="I306" s="108" t="s">
        <v>888</v>
      </c>
      <c r="J306" s="119" t="s">
        <v>2469</v>
      </c>
      <c r="K306" s="110" t="s">
        <v>2470</v>
      </c>
      <c r="L306" s="107">
        <v>42517</v>
      </c>
      <c r="M306" s="107" t="s">
        <v>3287</v>
      </c>
    </row>
    <row r="307" spans="1:13" s="74" customFormat="1" ht="89.25" x14ac:dyDescent="0.2">
      <c r="A307" s="115" t="s">
        <v>2494</v>
      </c>
      <c r="B307" s="108" t="s">
        <v>1022</v>
      </c>
      <c r="C307" s="107">
        <v>43657</v>
      </c>
      <c r="D307" s="107">
        <v>44377</v>
      </c>
      <c r="E307" s="107">
        <v>44372</v>
      </c>
      <c r="F307" s="108" t="s">
        <v>2778</v>
      </c>
      <c r="G307" s="108" t="s">
        <v>2822</v>
      </c>
      <c r="H307" s="108" t="s">
        <v>2495</v>
      </c>
      <c r="I307" s="108" t="s">
        <v>2532</v>
      </c>
      <c r="J307" s="119" t="s">
        <v>3107</v>
      </c>
      <c r="K307" s="108" t="s">
        <v>2781</v>
      </c>
      <c r="L307" s="107" t="s">
        <v>3239</v>
      </c>
      <c r="M307" s="107" t="s">
        <v>3108</v>
      </c>
    </row>
    <row r="308" spans="1:13" s="76" customFormat="1" ht="38.25" x14ac:dyDescent="0.2">
      <c r="A308" s="115" t="s">
        <v>2514</v>
      </c>
      <c r="B308" s="108" t="s">
        <v>1022</v>
      </c>
      <c r="C308" s="107">
        <v>42604</v>
      </c>
      <c r="D308" s="107">
        <v>42916</v>
      </c>
      <c r="E308" s="107">
        <v>43167</v>
      </c>
      <c r="F308" s="108" t="s">
        <v>1408</v>
      </c>
      <c r="G308" s="108" t="s">
        <v>2513</v>
      </c>
      <c r="H308" s="108" t="s">
        <v>2495</v>
      </c>
      <c r="I308" s="108">
        <v>1.5</v>
      </c>
      <c r="J308" s="119" t="s">
        <v>2496</v>
      </c>
      <c r="K308" s="110" t="s">
        <v>1457</v>
      </c>
      <c r="L308" s="107">
        <v>42634</v>
      </c>
      <c r="M308" s="107" t="s">
        <v>1631</v>
      </c>
    </row>
    <row r="309" spans="1:13" s="76" customFormat="1" ht="102" x14ac:dyDescent="0.2">
      <c r="A309" s="115" t="s">
        <v>2516</v>
      </c>
      <c r="B309" s="108" t="s">
        <v>1022</v>
      </c>
      <c r="C309" s="107">
        <v>42604</v>
      </c>
      <c r="D309" s="107">
        <v>44255</v>
      </c>
      <c r="E309" s="107">
        <v>44314</v>
      </c>
      <c r="F309" s="108" t="s">
        <v>1408</v>
      </c>
      <c r="G309" s="108" t="s">
        <v>2513</v>
      </c>
      <c r="H309" s="108" t="s">
        <v>2495</v>
      </c>
      <c r="I309" s="108">
        <v>1.5</v>
      </c>
      <c r="J309" s="119" t="s">
        <v>3096</v>
      </c>
      <c r="K309" s="110" t="s">
        <v>3082</v>
      </c>
      <c r="L309" s="107" t="s">
        <v>3240</v>
      </c>
      <c r="M309" s="107" t="s">
        <v>3097</v>
      </c>
    </row>
    <row r="310" spans="1:13" s="76" customFormat="1" ht="25.5" x14ac:dyDescent="0.2">
      <c r="A310" s="108" t="s">
        <v>2517</v>
      </c>
      <c r="B310" s="108" t="s">
        <v>4092</v>
      </c>
      <c r="C310" s="107">
        <v>42698</v>
      </c>
      <c r="D310" s="107" t="s">
        <v>2518</v>
      </c>
      <c r="E310" s="107">
        <v>45987</v>
      </c>
      <c r="F310" s="108" t="s">
        <v>1408</v>
      </c>
      <c r="G310" s="108" t="s">
        <v>1408</v>
      </c>
      <c r="H310" s="108" t="s">
        <v>1442</v>
      </c>
      <c r="I310" s="108">
        <v>2.8</v>
      </c>
      <c r="J310" s="119" t="s">
        <v>2519</v>
      </c>
      <c r="K310" s="110" t="s">
        <v>832</v>
      </c>
      <c r="L310" s="107">
        <v>42698</v>
      </c>
      <c r="M310" s="107" t="s">
        <v>3287</v>
      </c>
    </row>
    <row r="311" spans="1:13" s="76" customFormat="1" x14ac:dyDescent="0.2">
      <c r="A311" s="108" t="s">
        <v>2552</v>
      </c>
      <c r="B311" s="108" t="s">
        <v>4092</v>
      </c>
      <c r="C311" s="107">
        <v>42811</v>
      </c>
      <c r="D311" s="107" t="s">
        <v>2518</v>
      </c>
      <c r="E311" s="107">
        <v>45987</v>
      </c>
      <c r="F311" s="108" t="s">
        <v>253</v>
      </c>
      <c r="G311" s="108" t="s">
        <v>2553</v>
      </c>
      <c r="H311" s="108" t="s">
        <v>1818</v>
      </c>
      <c r="I311" s="108" t="s">
        <v>2554</v>
      </c>
      <c r="J311" s="119" t="s">
        <v>2556</v>
      </c>
      <c r="K311" s="110" t="s">
        <v>2555</v>
      </c>
      <c r="L311" s="107">
        <v>42811</v>
      </c>
      <c r="M311" s="107" t="s">
        <v>3287</v>
      </c>
    </row>
    <row r="312" spans="1:13" s="76" customFormat="1" ht="38.25" x14ac:dyDescent="0.2">
      <c r="A312" s="115" t="s">
        <v>2557</v>
      </c>
      <c r="B312" s="108" t="s">
        <v>1022</v>
      </c>
      <c r="C312" s="107">
        <v>42825</v>
      </c>
      <c r="D312" s="107">
        <v>43956</v>
      </c>
      <c r="E312" s="107">
        <v>44055</v>
      </c>
      <c r="F312" s="108" t="s">
        <v>2558</v>
      </c>
      <c r="G312" s="108" t="s">
        <v>2558</v>
      </c>
      <c r="H312" s="108" t="s">
        <v>2559</v>
      </c>
      <c r="I312" s="108" t="s">
        <v>2560</v>
      </c>
      <c r="J312" s="119" t="s">
        <v>2662</v>
      </c>
      <c r="K312" s="110" t="s">
        <v>2543</v>
      </c>
      <c r="L312" s="107" t="s">
        <v>2676</v>
      </c>
      <c r="M312" s="107" t="s">
        <v>2993</v>
      </c>
    </row>
    <row r="313" spans="1:13" s="76" customFormat="1" ht="25.5" x14ac:dyDescent="0.2">
      <c r="A313" s="108" t="s">
        <v>2565</v>
      </c>
      <c r="B313" s="108" t="s">
        <v>4092</v>
      </c>
      <c r="C313" s="107">
        <v>42878</v>
      </c>
      <c r="D313" s="107" t="s">
        <v>2311</v>
      </c>
      <c r="E313" s="107">
        <v>45987</v>
      </c>
      <c r="F313" s="108" t="s">
        <v>253</v>
      </c>
      <c r="G313" s="108" t="s">
        <v>2566</v>
      </c>
      <c r="H313" s="108" t="s">
        <v>1818</v>
      </c>
      <c r="I313" s="108" t="s">
        <v>2554</v>
      </c>
      <c r="J313" s="119" t="s">
        <v>2567</v>
      </c>
      <c r="K313" s="110" t="s">
        <v>2555</v>
      </c>
      <c r="L313" s="107">
        <v>42878</v>
      </c>
      <c r="M313" s="107" t="s">
        <v>3287</v>
      </c>
    </row>
    <row r="314" spans="1:13" s="76" customFormat="1" ht="25.5" x14ac:dyDescent="0.2">
      <c r="A314" s="108" t="s">
        <v>2571</v>
      </c>
      <c r="B314" s="108" t="s">
        <v>4092</v>
      </c>
      <c r="C314" s="107">
        <v>42916</v>
      </c>
      <c r="D314" s="107" t="s">
        <v>2311</v>
      </c>
      <c r="E314" s="107">
        <v>45988</v>
      </c>
      <c r="F314" s="108" t="s">
        <v>253</v>
      </c>
      <c r="G314" s="108" t="s">
        <v>2572</v>
      </c>
      <c r="H314" s="108" t="s">
        <v>625</v>
      </c>
      <c r="I314" s="108">
        <v>7.3</v>
      </c>
      <c r="J314" s="119" t="s">
        <v>2575</v>
      </c>
      <c r="K314" s="110" t="s">
        <v>2573</v>
      </c>
      <c r="L314" s="107">
        <v>42916</v>
      </c>
      <c r="M314" s="107" t="s">
        <v>3287</v>
      </c>
    </row>
    <row r="315" spans="1:13" s="76" customFormat="1" ht="25.5" x14ac:dyDescent="0.2">
      <c r="A315" s="108" t="s">
        <v>2574</v>
      </c>
      <c r="B315" s="108" t="s">
        <v>4092</v>
      </c>
      <c r="C315" s="107">
        <v>42916</v>
      </c>
      <c r="D315" s="107" t="s">
        <v>2311</v>
      </c>
      <c r="E315" s="107">
        <v>45989</v>
      </c>
      <c r="F315" s="108" t="s">
        <v>253</v>
      </c>
      <c r="G315" s="108" t="s">
        <v>2572</v>
      </c>
      <c r="H315" s="108" t="s">
        <v>625</v>
      </c>
      <c r="I315" s="108" t="s">
        <v>2576</v>
      </c>
      <c r="J315" s="119" t="s">
        <v>2577</v>
      </c>
      <c r="K315" s="110" t="s">
        <v>2573</v>
      </c>
      <c r="L315" s="107">
        <v>42916</v>
      </c>
      <c r="M315" s="107" t="s">
        <v>3287</v>
      </c>
    </row>
    <row r="316" spans="1:13" s="76" customFormat="1" ht="25.5" x14ac:dyDescent="0.2">
      <c r="A316" s="108" t="s">
        <v>2578</v>
      </c>
      <c r="B316" s="108" t="s">
        <v>4092</v>
      </c>
      <c r="C316" s="107">
        <v>42916</v>
      </c>
      <c r="D316" s="107" t="s">
        <v>2311</v>
      </c>
      <c r="E316" s="107">
        <v>45987</v>
      </c>
      <c r="F316" s="108" t="s">
        <v>253</v>
      </c>
      <c r="G316" s="108" t="s">
        <v>2579</v>
      </c>
      <c r="H316" s="108" t="s">
        <v>625</v>
      </c>
      <c r="I316" s="108" t="s">
        <v>2576</v>
      </c>
      <c r="J316" s="119" t="s">
        <v>2580</v>
      </c>
      <c r="K316" s="110" t="s">
        <v>2573</v>
      </c>
      <c r="L316" s="107">
        <v>42916</v>
      </c>
      <c r="M316" s="107" t="s">
        <v>3287</v>
      </c>
    </row>
    <row r="317" spans="1:13" s="76" customFormat="1" ht="25.5" x14ac:dyDescent="0.2">
      <c r="A317" s="108" t="s">
        <v>2581</v>
      </c>
      <c r="B317" s="108" t="s">
        <v>4092</v>
      </c>
      <c r="C317" s="107">
        <v>42916</v>
      </c>
      <c r="D317" s="107" t="s">
        <v>2311</v>
      </c>
      <c r="E317" s="107">
        <v>45987</v>
      </c>
      <c r="F317" s="108" t="s">
        <v>253</v>
      </c>
      <c r="G317" s="108" t="s">
        <v>2582</v>
      </c>
      <c r="H317" s="108" t="s">
        <v>625</v>
      </c>
      <c r="I317" s="108">
        <v>12.5</v>
      </c>
      <c r="J317" s="119" t="s">
        <v>2583</v>
      </c>
      <c r="K317" s="110" t="s">
        <v>2573</v>
      </c>
      <c r="L317" s="107">
        <v>42916</v>
      </c>
      <c r="M317" s="107" t="s">
        <v>3287</v>
      </c>
    </row>
    <row r="318" spans="1:13" s="76" customFormat="1" ht="25.5" x14ac:dyDescent="0.2">
      <c r="A318" s="108" t="s">
        <v>2584</v>
      </c>
      <c r="B318" s="108" t="s">
        <v>4092</v>
      </c>
      <c r="C318" s="107">
        <v>42909</v>
      </c>
      <c r="D318" s="107" t="s">
        <v>2311</v>
      </c>
      <c r="E318" s="107">
        <v>45987</v>
      </c>
      <c r="F318" s="108" t="s">
        <v>1603</v>
      </c>
      <c r="G318" s="108" t="s">
        <v>2585</v>
      </c>
      <c r="H318" s="108" t="s">
        <v>1285</v>
      </c>
      <c r="I318" s="108" t="s">
        <v>1286</v>
      </c>
      <c r="J318" s="119" t="s">
        <v>2587</v>
      </c>
      <c r="K318" s="110" t="s">
        <v>2586</v>
      </c>
      <c r="L318" s="107">
        <v>42909</v>
      </c>
      <c r="M318" s="107" t="s">
        <v>3287</v>
      </c>
    </row>
    <row r="319" spans="1:13" s="74" customFormat="1" ht="25.5" x14ac:dyDescent="0.2">
      <c r="A319" s="108" t="s">
        <v>2591</v>
      </c>
      <c r="B319" s="108" t="s">
        <v>4092</v>
      </c>
      <c r="C319" s="126">
        <v>42922</v>
      </c>
      <c r="D319" s="107" t="s">
        <v>2311</v>
      </c>
      <c r="E319" s="107">
        <v>45987</v>
      </c>
      <c r="F319" s="108" t="s">
        <v>1603</v>
      </c>
      <c r="G319" s="108" t="s">
        <v>2592</v>
      </c>
      <c r="H319" s="115" t="s">
        <v>1544</v>
      </c>
      <c r="I319" s="115">
        <v>16.3</v>
      </c>
      <c r="J319" s="119" t="s">
        <v>2599</v>
      </c>
      <c r="K319" s="158" t="s">
        <v>2598</v>
      </c>
      <c r="L319" s="126">
        <v>42922</v>
      </c>
      <c r="M319" s="107" t="s">
        <v>3287</v>
      </c>
    </row>
    <row r="320" spans="1:13" s="74" customFormat="1" x14ac:dyDescent="0.2">
      <c r="A320" s="108" t="s">
        <v>2597</v>
      </c>
      <c r="B320" s="149" t="s">
        <v>1979</v>
      </c>
      <c r="C320" s="126"/>
      <c r="D320" s="107"/>
      <c r="E320" s="107"/>
      <c r="F320" s="108"/>
      <c r="G320" s="108"/>
      <c r="H320" s="143"/>
      <c r="I320" s="143"/>
      <c r="J320" s="144"/>
      <c r="K320" s="145"/>
      <c r="L320" s="147"/>
      <c r="M320" s="147"/>
    </row>
    <row r="321" spans="1:14" s="74" customFormat="1" ht="89.25" x14ac:dyDescent="0.2">
      <c r="A321" s="108" t="s">
        <v>2613</v>
      </c>
      <c r="B321" s="108" t="s">
        <v>4092</v>
      </c>
      <c r="C321" s="126">
        <v>43572</v>
      </c>
      <c r="D321" s="107" t="s">
        <v>2311</v>
      </c>
      <c r="E321" s="107">
        <v>45987</v>
      </c>
      <c r="F321" s="108" t="s">
        <v>2620</v>
      </c>
      <c r="G321" s="108" t="s">
        <v>2621</v>
      </c>
      <c r="H321" s="108" t="s">
        <v>2758</v>
      </c>
      <c r="I321" s="108" t="s">
        <v>2759</v>
      </c>
      <c r="J321" s="119" t="s">
        <v>2761</v>
      </c>
      <c r="K321" s="110" t="s">
        <v>2760</v>
      </c>
      <c r="L321" s="126">
        <v>43572</v>
      </c>
      <c r="M321" s="115" t="s">
        <v>3287</v>
      </c>
    </row>
    <row r="322" spans="1:14" s="74" customFormat="1" ht="38.25" x14ac:dyDescent="0.2">
      <c r="A322" s="108" t="s">
        <v>2614</v>
      </c>
      <c r="B322" s="108" t="s">
        <v>4092</v>
      </c>
      <c r="C322" s="126">
        <v>43038</v>
      </c>
      <c r="D322" s="107" t="s">
        <v>2311</v>
      </c>
      <c r="E322" s="107">
        <v>45987</v>
      </c>
      <c r="F322" s="108" t="s">
        <v>1603</v>
      </c>
      <c r="G322" s="108" t="s">
        <v>2630</v>
      </c>
      <c r="H322" s="108" t="s">
        <v>2631</v>
      </c>
      <c r="I322" s="115" t="s">
        <v>2632</v>
      </c>
      <c r="J322" s="119" t="s">
        <v>2635</v>
      </c>
      <c r="K322" s="110" t="s">
        <v>2634</v>
      </c>
      <c r="L322" s="126">
        <v>43038</v>
      </c>
      <c r="M322" s="115" t="s">
        <v>3287</v>
      </c>
    </row>
    <row r="323" spans="1:14" s="74" customFormat="1" x14ac:dyDescent="0.2">
      <c r="A323" s="108" t="s">
        <v>2678</v>
      </c>
      <c r="B323" s="108" t="s">
        <v>1979</v>
      </c>
      <c r="C323" s="126"/>
      <c r="D323" s="107"/>
      <c r="E323" s="107"/>
      <c r="F323" s="108"/>
      <c r="G323" s="108"/>
      <c r="H323" s="136"/>
      <c r="I323" s="143"/>
      <c r="J323" s="144"/>
      <c r="K323" s="145"/>
      <c r="L323" s="146"/>
      <c r="M323" s="143"/>
    </row>
    <row r="324" spans="1:14" s="74" customFormat="1" ht="76.5" x14ac:dyDescent="0.2">
      <c r="A324" s="108" t="s">
        <v>2680</v>
      </c>
      <c r="B324" s="108" t="s">
        <v>4092</v>
      </c>
      <c r="C324" s="126">
        <v>43355</v>
      </c>
      <c r="D324" s="107" t="s">
        <v>2311</v>
      </c>
      <c r="E324" s="107">
        <v>45683</v>
      </c>
      <c r="F324" s="108" t="s">
        <v>1408</v>
      </c>
      <c r="G324" s="108" t="s">
        <v>2681</v>
      </c>
      <c r="H324" s="108" t="s">
        <v>337</v>
      </c>
      <c r="I324" s="115" t="s">
        <v>347</v>
      </c>
      <c r="J324" s="119" t="s">
        <v>2686</v>
      </c>
      <c r="K324" s="110" t="s">
        <v>2682</v>
      </c>
      <c r="L324" s="126">
        <v>43355</v>
      </c>
      <c r="M324" s="115" t="s">
        <v>3287</v>
      </c>
    </row>
    <row r="325" spans="1:14" s="74" customFormat="1" ht="38.25" x14ac:dyDescent="0.2">
      <c r="A325" s="115" t="s">
        <v>2724</v>
      </c>
      <c r="B325" s="108" t="s">
        <v>1022</v>
      </c>
      <c r="C325" s="126">
        <v>44095</v>
      </c>
      <c r="D325" s="107">
        <v>44143</v>
      </c>
      <c r="E325" s="107">
        <v>44144</v>
      </c>
      <c r="F325" s="108" t="s">
        <v>3022</v>
      </c>
      <c r="G325" s="108" t="s">
        <v>3023</v>
      </c>
      <c r="H325" s="108" t="s">
        <v>3025</v>
      </c>
      <c r="I325" s="115" t="s">
        <v>3026</v>
      </c>
      <c r="J325" s="119" t="s">
        <v>3024</v>
      </c>
      <c r="K325" s="110" t="s">
        <v>2573</v>
      </c>
      <c r="L325" s="126">
        <v>44095</v>
      </c>
      <c r="M325" s="108" t="s">
        <v>3058</v>
      </c>
    </row>
    <row r="326" spans="1:14" s="74" customFormat="1" ht="63.75" x14ac:dyDescent="0.2">
      <c r="A326" s="108" t="s">
        <v>2734</v>
      </c>
      <c r="B326" s="108" t="s">
        <v>4092</v>
      </c>
      <c r="C326" s="126">
        <v>43585</v>
      </c>
      <c r="D326" s="107" t="s">
        <v>2311</v>
      </c>
      <c r="E326" s="107">
        <v>45987</v>
      </c>
      <c r="F326" s="108" t="s">
        <v>2736</v>
      </c>
      <c r="G326" s="108" t="s">
        <v>2735</v>
      </c>
      <c r="H326" s="108" t="s">
        <v>625</v>
      </c>
      <c r="I326" s="115" t="s">
        <v>2737</v>
      </c>
      <c r="J326" s="119" t="s">
        <v>2738</v>
      </c>
      <c r="K326" s="110" t="s">
        <v>2739</v>
      </c>
      <c r="L326" s="126">
        <v>43483</v>
      </c>
      <c r="M326" s="115" t="s">
        <v>3287</v>
      </c>
    </row>
    <row r="327" spans="1:14" s="74" customFormat="1" x14ac:dyDescent="0.2">
      <c r="A327" s="108" t="s">
        <v>2740</v>
      </c>
      <c r="B327" s="108" t="s">
        <v>1979</v>
      </c>
      <c r="C327" s="126"/>
      <c r="D327" s="107"/>
      <c r="E327" s="107"/>
      <c r="F327" s="108"/>
      <c r="G327" s="108"/>
      <c r="H327" s="108"/>
      <c r="I327" s="115"/>
      <c r="J327" s="119"/>
      <c r="K327" s="110"/>
      <c r="L327" s="126"/>
      <c r="M327" s="115"/>
    </row>
    <row r="328" spans="1:14" s="74" customFormat="1" ht="25.5" x14ac:dyDescent="0.2">
      <c r="A328" s="108" t="s">
        <v>2757</v>
      </c>
      <c r="B328" s="108" t="s">
        <v>4092</v>
      </c>
      <c r="C328" s="126">
        <v>43522</v>
      </c>
      <c r="D328" s="107" t="s">
        <v>2311</v>
      </c>
      <c r="E328" s="107">
        <v>45987</v>
      </c>
      <c r="F328" s="108" t="s">
        <v>1408</v>
      </c>
      <c r="G328" s="108" t="s">
        <v>2766</v>
      </c>
      <c r="H328" s="108" t="s">
        <v>1285</v>
      </c>
      <c r="I328" s="115" t="s">
        <v>2763</v>
      </c>
      <c r="J328" s="119" t="s">
        <v>2764</v>
      </c>
      <c r="K328" s="110" t="s">
        <v>2765</v>
      </c>
      <c r="L328" s="126">
        <v>43522</v>
      </c>
      <c r="M328" s="115" t="s">
        <v>3287</v>
      </c>
    </row>
    <row r="329" spans="1:14" s="76" customFormat="1" ht="38.25" x14ac:dyDescent="0.2">
      <c r="A329" s="108" t="s">
        <v>2770</v>
      </c>
      <c r="B329" s="108" t="s">
        <v>4092</v>
      </c>
      <c r="C329" s="107">
        <v>43532</v>
      </c>
      <c r="D329" s="107" t="s">
        <v>2311</v>
      </c>
      <c r="E329" s="107">
        <v>45987</v>
      </c>
      <c r="F329" s="108" t="s">
        <v>2622</v>
      </c>
      <c r="G329" s="108" t="s">
        <v>2623</v>
      </c>
      <c r="H329" s="108" t="s">
        <v>625</v>
      </c>
      <c r="I329" s="108">
        <v>5.2</v>
      </c>
      <c r="J329" s="119" t="s">
        <v>2624</v>
      </c>
      <c r="K329" s="119" t="s">
        <v>2771</v>
      </c>
      <c r="L329" s="107">
        <v>43532</v>
      </c>
      <c r="M329" s="115" t="s">
        <v>3287</v>
      </c>
      <c r="N329" s="133"/>
    </row>
    <row r="330" spans="1:14" s="76" customFormat="1" x14ac:dyDescent="0.2">
      <c r="A330" s="115" t="s">
        <v>2776</v>
      </c>
      <c r="B330" s="108" t="s">
        <v>1979</v>
      </c>
      <c r="C330" s="107"/>
      <c r="D330" s="107"/>
      <c r="E330" s="107"/>
      <c r="F330" s="108"/>
      <c r="G330" s="108"/>
      <c r="H330" s="108"/>
      <c r="I330" s="108"/>
      <c r="J330" s="119"/>
      <c r="K330" s="119"/>
      <c r="L330" s="107"/>
      <c r="M330" s="115"/>
      <c r="N330" s="134"/>
    </row>
    <row r="331" spans="1:14" s="76" customFormat="1" ht="76.5" x14ac:dyDescent="0.2">
      <c r="A331" s="115" t="s">
        <v>2784</v>
      </c>
      <c r="B331" s="108" t="s">
        <v>1022</v>
      </c>
      <c r="C331" s="107">
        <v>43590</v>
      </c>
      <c r="D331" s="107">
        <v>43703</v>
      </c>
      <c r="E331" s="107">
        <v>43740</v>
      </c>
      <c r="F331" s="108" t="s">
        <v>2648</v>
      </c>
      <c r="G331" s="108" t="s">
        <v>2785</v>
      </c>
      <c r="H331" s="135" t="s">
        <v>2631</v>
      </c>
      <c r="I331" s="108">
        <v>14.5</v>
      </c>
      <c r="J331" s="119" t="s">
        <v>2839</v>
      </c>
      <c r="K331" s="119" t="s">
        <v>2786</v>
      </c>
      <c r="L331" s="107">
        <v>43685</v>
      </c>
      <c r="M331" s="108" t="s">
        <v>2840</v>
      </c>
      <c r="N331" s="134"/>
    </row>
    <row r="332" spans="1:14" s="76" customFormat="1" ht="25.5" x14ac:dyDescent="0.2">
      <c r="A332" s="108" t="s">
        <v>2793</v>
      </c>
      <c r="B332" s="108" t="s">
        <v>4092</v>
      </c>
      <c r="C332" s="107">
        <v>43656</v>
      </c>
      <c r="D332" s="107" t="s">
        <v>2311</v>
      </c>
      <c r="E332" s="107">
        <v>45987</v>
      </c>
      <c r="F332" s="108" t="s">
        <v>2819</v>
      </c>
      <c r="G332" s="108" t="s">
        <v>2820</v>
      </c>
      <c r="H332" s="108" t="s">
        <v>1285</v>
      </c>
      <c r="I332" s="207">
        <v>2.1</v>
      </c>
      <c r="J332" s="159" t="s">
        <v>2821</v>
      </c>
      <c r="K332" s="119" t="s">
        <v>744</v>
      </c>
      <c r="L332" s="107">
        <v>43656</v>
      </c>
      <c r="M332" s="115" t="s">
        <v>3287</v>
      </c>
      <c r="N332" s="134"/>
    </row>
    <row r="333" spans="1:14" s="76" customFormat="1" ht="127.5" x14ac:dyDescent="0.2">
      <c r="A333" s="108" t="s">
        <v>2798</v>
      </c>
      <c r="B333" s="108" t="s">
        <v>4092</v>
      </c>
      <c r="C333" s="107">
        <v>43704</v>
      </c>
      <c r="D333" s="107" t="s">
        <v>2311</v>
      </c>
      <c r="E333" s="107">
        <v>45987</v>
      </c>
      <c r="F333" s="108" t="s">
        <v>2809</v>
      </c>
      <c r="G333" s="108" t="s">
        <v>2810</v>
      </c>
      <c r="H333" s="108" t="s">
        <v>2811</v>
      </c>
      <c r="I333" s="108" t="s">
        <v>2812</v>
      </c>
      <c r="J333" s="119" t="s">
        <v>2813</v>
      </c>
      <c r="K333" s="119" t="s">
        <v>2786</v>
      </c>
      <c r="L333" s="107">
        <v>43636</v>
      </c>
      <c r="M333" s="115" t="s">
        <v>3287</v>
      </c>
      <c r="N333" s="134"/>
    </row>
    <row r="334" spans="1:14" s="182" customFormat="1" ht="114.75" x14ac:dyDescent="0.2">
      <c r="A334" s="115" t="s">
        <v>2818</v>
      </c>
      <c r="B334" s="108" t="s">
        <v>4092</v>
      </c>
      <c r="C334" s="107">
        <v>43703</v>
      </c>
      <c r="D334" s="107" t="s">
        <v>4184</v>
      </c>
      <c r="E334" s="107">
        <v>46161</v>
      </c>
      <c r="F334" s="108" t="s">
        <v>4190</v>
      </c>
      <c r="G334" s="108" t="s">
        <v>3224</v>
      </c>
      <c r="H334" s="108" t="s">
        <v>1847</v>
      </c>
      <c r="I334" s="108" t="s">
        <v>4191</v>
      </c>
      <c r="J334" s="119" t="s">
        <v>4185</v>
      </c>
      <c r="K334" s="119" t="s">
        <v>4188</v>
      </c>
      <c r="L334" s="107" t="s">
        <v>4189</v>
      </c>
      <c r="M334" s="115" t="s">
        <v>4173</v>
      </c>
      <c r="N334" s="181"/>
    </row>
    <row r="335" spans="1:14" s="182" customFormat="1" ht="114.75" x14ac:dyDescent="0.2">
      <c r="A335" s="115" t="s">
        <v>2829</v>
      </c>
      <c r="B335" s="108" t="s">
        <v>4092</v>
      </c>
      <c r="C335" s="107">
        <v>43703</v>
      </c>
      <c r="D335" s="107" t="s">
        <v>4184</v>
      </c>
      <c r="E335" s="107">
        <v>46161</v>
      </c>
      <c r="F335" s="108" t="s">
        <v>4190</v>
      </c>
      <c r="G335" s="108" t="s">
        <v>2831</v>
      </c>
      <c r="H335" s="108" t="s">
        <v>2832</v>
      </c>
      <c r="I335" s="108" t="s">
        <v>2833</v>
      </c>
      <c r="J335" s="119" t="s">
        <v>4186</v>
      </c>
      <c r="K335" s="119" t="s">
        <v>4188</v>
      </c>
      <c r="L335" s="107" t="s">
        <v>4187</v>
      </c>
      <c r="M335" s="115" t="s">
        <v>4173</v>
      </c>
      <c r="N335" s="181"/>
    </row>
    <row r="336" spans="1:14" s="76" customFormat="1" ht="38.25" x14ac:dyDescent="0.2">
      <c r="A336" s="115" t="s">
        <v>2841</v>
      </c>
      <c r="B336" s="108" t="s">
        <v>1022</v>
      </c>
      <c r="C336" s="107">
        <v>43811</v>
      </c>
      <c r="D336" s="107">
        <v>43983</v>
      </c>
      <c r="E336" s="107">
        <v>44029</v>
      </c>
      <c r="F336" s="108" t="s">
        <v>2848</v>
      </c>
      <c r="G336" s="108" t="s">
        <v>2944</v>
      </c>
      <c r="H336" s="108" t="s">
        <v>2861</v>
      </c>
      <c r="I336" s="108" t="s">
        <v>1976</v>
      </c>
      <c r="J336" s="119" t="s">
        <v>2945</v>
      </c>
      <c r="K336" s="119" t="s">
        <v>2862</v>
      </c>
      <c r="L336" s="107">
        <v>43783</v>
      </c>
      <c r="M336" s="108" t="s">
        <v>2984</v>
      </c>
      <c r="N336" s="134"/>
    </row>
    <row r="337" spans="1:14" s="76" customFormat="1" ht="63.75" x14ac:dyDescent="0.2">
      <c r="A337" s="108" t="s">
        <v>2851</v>
      </c>
      <c r="B337" s="108" t="s">
        <v>4092</v>
      </c>
      <c r="C337" s="107">
        <v>43852</v>
      </c>
      <c r="D337" s="107" t="s">
        <v>2311</v>
      </c>
      <c r="E337" s="107">
        <v>45987</v>
      </c>
      <c r="F337" s="108" t="s">
        <v>2736</v>
      </c>
      <c r="G337" s="108" t="s">
        <v>2888</v>
      </c>
      <c r="H337" s="108" t="s">
        <v>625</v>
      </c>
      <c r="I337" s="108" t="s">
        <v>2576</v>
      </c>
      <c r="J337" s="119" t="s">
        <v>3193</v>
      </c>
      <c r="K337" s="119" t="s">
        <v>3169</v>
      </c>
      <c r="L337" s="107">
        <v>43852</v>
      </c>
      <c r="M337" s="115" t="s">
        <v>3287</v>
      </c>
      <c r="N337" s="134"/>
    </row>
    <row r="338" spans="1:14" s="76" customFormat="1" x14ac:dyDescent="0.2">
      <c r="A338" s="108" t="s">
        <v>2864</v>
      </c>
      <c r="B338" s="108" t="s">
        <v>1979</v>
      </c>
      <c r="C338" s="107"/>
      <c r="D338" s="107"/>
      <c r="E338" s="107"/>
      <c r="F338" s="108"/>
      <c r="G338" s="108"/>
      <c r="H338" s="108"/>
      <c r="I338" s="108"/>
      <c r="J338" s="119"/>
      <c r="K338" s="119"/>
      <c r="L338" s="107"/>
      <c r="M338" s="115"/>
      <c r="N338" s="134"/>
    </row>
    <row r="339" spans="1:14" s="76" customFormat="1" ht="102" x14ac:dyDescent="0.2">
      <c r="A339" s="115" t="s">
        <v>2886</v>
      </c>
      <c r="B339" s="108" t="s">
        <v>1022</v>
      </c>
      <c r="C339" s="107">
        <v>44053</v>
      </c>
      <c r="D339" s="107">
        <v>44377</v>
      </c>
      <c r="E339" s="107">
        <v>44372</v>
      </c>
      <c r="F339" s="108" t="s">
        <v>2819</v>
      </c>
      <c r="G339" s="108" t="s">
        <v>2402</v>
      </c>
      <c r="H339" s="108" t="s">
        <v>1442</v>
      </c>
      <c r="I339" s="108">
        <v>2.8</v>
      </c>
      <c r="J339" s="119" t="s">
        <v>3105</v>
      </c>
      <c r="K339" s="119" t="s">
        <v>744</v>
      </c>
      <c r="L339" s="107">
        <v>44053</v>
      </c>
      <c r="M339" s="108" t="s">
        <v>3106</v>
      </c>
      <c r="N339" s="134"/>
    </row>
    <row r="340" spans="1:14" s="76" customFormat="1" ht="87.75" customHeight="1" x14ac:dyDescent="0.2">
      <c r="A340" s="108" t="s">
        <v>2904</v>
      </c>
      <c r="B340" s="108" t="s">
        <v>4092</v>
      </c>
      <c r="C340" s="107">
        <v>43891</v>
      </c>
      <c r="D340" s="107" t="s">
        <v>2311</v>
      </c>
      <c r="E340" s="107" t="s">
        <v>279</v>
      </c>
      <c r="F340" s="108" t="s">
        <v>2912</v>
      </c>
      <c r="G340" s="108" t="s">
        <v>3044</v>
      </c>
      <c r="H340" s="108" t="s">
        <v>625</v>
      </c>
      <c r="I340" s="108" t="s">
        <v>3045</v>
      </c>
      <c r="J340" s="119" t="s">
        <v>3194</v>
      </c>
      <c r="K340" s="119" t="s">
        <v>2915</v>
      </c>
      <c r="L340" s="107">
        <v>43881</v>
      </c>
      <c r="M340" s="115" t="s">
        <v>3287</v>
      </c>
      <c r="N340" s="134"/>
    </row>
    <row r="341" spans="1:14" s="76" customFormat="1" ht="54.75" customHeight="1" x14ac:dyDescent="0.2">
      <c r="A341" s="108" t="s">
        <v>2905</v>
      </c>
      <c r="B341" s="108" t="s">
        <v>4092</v>
      </c>
      <c r="C341" s="107">
        <v>43882</v>
      </c>
      <c r="D341" s="107" t="s">
        <v>2311</v>
      </c>
      <c r="E341" s="107" t="s">
        <v>279</v>
      </c>
      <c r="F341" s="108" t="s">
        <v>2912</v>
      </c>
      <c r="G341" s="108" t="s">
        <v>2913</v>
      </c>
      <c r="H341" s="108" t="s">
        <v>625</v>
      </c>
      <c r="I341" s="108" t="s">
        <v>2914</v>
      </c>
      <c r="J341" s="119" t="s">
        <v>3196</v>
      </c>
      <c r="K341" s="119" t="s">
        <v>2916</v>
      </c>
      <c r="L341" s="107">
        <v>43881</v>
      </c>
      <c r="M341" s="115" t="s">
        <v>3287</v>
      </c>
      <c r="N341" s="134"/>
    </row>
    <row r="342" spans="1:14" s="76" customFormat="1" ht="81.75" customHeight="1" x14ac:dyDescent="0.2">
      <c r="A342" s="192" t="s">
        <v>2917</v>
      </c>
      <c r="B342" s="174" t="s">
        <v>3219</v>
      </c>
      <c r="C342" s="117">
        <v>43948</v>
      </c>
      <c r="D342" s="60">
        <v>45043</v>
      </c>
      <c r="E342" s="117" t="s">
        <v>1788</v>
      </c>
      <c r="F342" s="116" t="s">
        <v>3218</v>
      </c>
      <c r="G342" s="116" t="s">
        <v>2940</v>
      </c>
      <c r="H342" s="116" t="s">
        <v>2941</v>
      </c>
      <c r="I342" s="116" t="s">
        <v>2942</v>
      </c>
      <c r="J342" s="118" t="s">
        <v>3217</v>
      </c>
      <c r="K342" s="118" t="s">
        <v>2943</v>
      </c>
      <c r="L342" s="117" t="s">
        <v>3238</v>
      </c>
      <c r="M342" s="72" t="s">
        <v>1788</v>
      </c>
      <c r="N342" s="134"/>
    </row>
    <row r="343" spans="1:14" s="163" customFormat="1" ht="38.25" x14ac:dyDescent="0.2">
      <c r="A343" s="115" t="s">
        <v>2925</v>
      </c>
      <c r="B343" s="108" t="s">
        <v>1022</v>
      </c>
      <c r="C343" s="107">
        <v>43938</v>
      </c>
      <c r="D343" s="107">
        <v>43949</v>
      </c>
      <c r="E343" s="107">
        <v>43964</v>
      </c>
      <c r="F343" s="108" t="s">
        <v>2736</v>
      </c>
      <c r="G343" s="108" t="s">
        <v>2928</v>
      </c>
      <c r="H343" s="108" t="s">
        <v>1442</v>
      </c>
      <c r="I343" s="108">
        <v>2.8</v>
      </c>
      <c r="J343" s="119" t="s">
        <v>2927</v>
      </c>
      <c r="K343" s="119" t="s">
        <v>2929</v>
      </c>
      <c r="L343" s="107">
        <v>43938</v>
      </c>
      <c r="M343" s="108" t="s">
        <v>2958</v>
      </c>
      <c r="N343" s="162"/>
    </row>
    <row r="344" spans="1:14" s="76" customFormat="1" ht="25.5" x14ac:dyDescent="0.2">
      <c r="A344" s="192" t="s">
        <v>2948</v>
      </c>
      <c r="B344" s="59" t="s">
        <v>835</v>
      </c>
      <c r="C344" s="117">
        <v>43976</v>
      </c>
      <c r="D344" s="60">
        <v>45900</v>
      </c>
      <c r="E344" s="117" t="s">
        <v>1788</v>
      </c>
      <c r="F344" s="116" t="s">
        <v>2809</v>
      </c>
      <c r="G344" s="116" t="s">
        <v>2956</v>
      </c>
      <c r="H344" s="116" t="s">
        <v>1847</v>
      </c>
      <c r="I344" s="116">
        <v>12</v>
      </c>
      <c r="J344" s="118" t="s">
        <v>2957</v>
      </c>
      <c r="K344" s="118" t="s">
        <v>2786</v>
      </c>
      <c r="L344" s="117">
        <v>43976</v>
      </c>
      <c r="M344" s="72" t="s">
        <v>1788</v>
      </c>
      <c r="N344" s="134"/>
    </row>
    <row r="345" spans="1:14" s="76" customFormat="1" ht="102" x14ac:dyDescent="0.2">
      <c r="A345" s="108" t="s">
        <v>3053</v>
      </c>
      <c r="B345" s="108" t="s">
        <v>4092</v>
      </c>
      <c r="C345" s="107">
        <v>44158</v>
      </c>
      <c r="D345" s="107" t="s">
        <v>2311</v>
      </c>
      <c r="E345" s="107" t="s">
        <v>279</v>
      </c>
      <c r="F345" s="108" t="s">
        <v>3998</v>
      </c>
      <c r="G345" s="108" t="s">
        <v>3999</v>
      </c>
      <c r="H345" s="108" t="s">
        <v>625</v>
      </c>
      <c r="I345" s="108">
        <v>5.2</v>
      </c>
      <c r="J345" s="119" t="s">
        <v>3232</v>
      </c>
      <c r="K345" s="119" t="s">
        <v>2693</v>
      </c>
      <c r="L345" s="107" t="s">
        <v>3236</v>
      </c>
      <c r="M345" s="115" t="s">
        <v>3287</v>
      </c>
      <c r="N345" s="134"/>
    </row>
    <row r="346" spans="1:14" s="76" customFormat="1" ht="102" x14ac:dyDescent="0.2">
      <c r="A346" s="108" t="s">
        <v>3054</v>
      </c>
      <c r="B346" s="108" t="s">
        <v>4092</v>
      </c>
      <c r="C346" s="107">
        <v>44151</v>
      </c>
      <c r="D346" s="107" t="s">
        <v>2311</v>
      </c>
      <c r="E346" s="107" t="s">
        <v>279</v>
      </c>
      <c r="F346" s="108" t="s">
        <v>3993</v>
      </c>
      <c r="G346" s="108" t="s">
        <v>4000</v>
      </c>
      <c r="H346" s="108" t="s">
        <v>3061</v>
      </c>
      <c r="I346" s="108" t="s">
        <v>279</v>
      </c>
      <c r="J346" s="119" t="s">
        <v>3249</v>
      </c>
      <c r="K346" s="119" t="s">
        <v>2693</v>
      </c>
      <c r="L346" s="107" t="s">
        <v>3250</v>
      </c>
      <c r="M346" s="115" t="s">
        <v>3287</v>
      </c>
      <c r="N346" s="134"/>
    </row>
    <row r="347" spans="1:14" s="76" customFormat="1" ht="63.75" x14ac:dyDescent="0.2">
      <c r="A347" s="108" t="s">
        <v>3055</v>
      </c>
      <c r="B347" s="108" t="s">
        <v>4092</v>
      </c>
      <c r="C347" s="107">
        <v>44161</v>
      </c>
      <c r="D347" s="107" t="s">
        <v>2311</v>
      </c>
      <c r="E347" s="107" t="s">
        <v>279</v>
      </c>
      <c r="F347" s="108" t="s">
        <v>3993</v>
      </c>
      <c r="G347" s="108" t="s">
        <v>4001</v>
      </c>
      <c r="H347" s="108" t="s">
        <v>3233</v>
      </c>
      <c r="I347" s="108" t="s">
        <v>3234</v>
      </c>
      <c r="J347" s="119" t="s">
        <v>3235</v>
      </c>
      <c r="K347" s="119" t="s">
        <v>2693</v>
      </c>
      <c r="L347" s="107" t="s">
        <v>3237</v>
      </c>
      <c r="M347" s="115" t="s">
        <v>3287</v>
      </c>
      <c r="N347" s="134"/>
    </row>
    <row r="348" spans="1:14" s="76" customFormat="1" ht="63.75" x14ac:dyDescent="0.2">
      <c r="A348" s="108" t="s">
        <v>3104</v>
      </c>
      <c r="B348" s="108" t="s">
        <v>4092</v>
      </c>
      <c r="C348" s="107">
        <v>44705</v>
      </c>
      <c r="D348" s="107" t="s">
        <v>2311</v>
      </c>
      <c r="E348" s="107">
        <v>45987</v>
      </c>
      <c r="F348" s="108" t="s">
        <v>2912</v>
      </c>
      <c r="G348" s="108" t="s">
        <v>3209</v>
      </c>
      <c r="H348" s="108" t="s">
        <v>625</v>
      </c>
      <c r="I348" s="108" t="s">
        <v>2576</v>
      </c>
      <c r="J348" s="119" t="s">
        <v>3210</v>
      </c>
      <c r="K348" s="119" t="s">
        <v>3211</v>
      </c>
      <c r="L348" s="107">
        <v>44705</v>
      </c>
      <c r="M348" s="115" t="s">
        <v>3287</v>
      </c>
      <c r="N348" s="134"/>
    </row>
    <row r="349" spans="1:14" s="76" customFormat="1" x14ac:dyDescent="0.2">
      <c r="A349" s="108" t="s">
        <v>3111</v>
      </c>
      <c r="B349" s="108" t="s">
        <v>1979</v>
      </c>
      <c r="C349" s="108"/>
      <c r="D349" s="108"/>
      <c r="E349" s="108"/>
      <c r="F349" s="108"/>
      <c r="G349" s="108"/>
      <c r="H349" s="108"/>
      <c r="I349" s="108"/>
      <c r="J349" s="108"/>
      <c r="K349" s="171"/>
      <c r="L349" s="170"/>
      <c r="M349" s="172"/>
      <c r="N349" s="134"/>
    </row>
    <row r="350" spans="1:14" s="76" customFormat="1" ht="51" x14ac:dyDescent="0.2">
      <c r="A350" s="115" t="s">
        <v>3116</v>
      </c>
      <c r="B350" s="108" t="s">
        <v>1022</v>
      </c>
      <c r="C350" s="107">
        <v>44431</v>
      </c>
      <c r="D350" s="107">
        <v>44545</v>
      </c>
      <c r="E350" s="107">
        <v>44637</v>
      </c>
      <c r="F350" s="108" t="s">
        <v>2736</v>
      </c>
      <c r="G350" s="108" t="s">
        <v>3117</v>
      </c>
      <c r="H350" s="108" t="s">
        <v>3118</v>
      </c>
      <c r="I350" s="108" t="s">
        <v>3119</v>
      </c>
      <c r="J350" s="119" t="s">
        <v>3195</v>
      </c>
      <c r="K350" s="119" t="s">
        <v>3120</v>
      </c>
      <c r="L350" s="107" t="s">
        <v>3123</v>
      </c>
      <c r="M350" s="108" t="s">
        <v>3174</v>
      </c>
      <c r="N350" s="134"/>
    </row>
    <row r="351" spans="1:14" s="76" customFormat="1" ht="63.75" x14ac:dyDescent="0.2">
      <c r="A351" s="115" t="s">
        <v>3139</v>
      </c>
      <c r="B351" s="108" t="s">
        <v>1022</v>
      </c>
      <c r="C351" s="107">
        <v>44527</v>
      </c>
      <c r="D351" s="107">
        <v>45352</v>
      </c>
      <c r="E351" s="107">
        <v>45394</v>
      </c>
      <c r="F351" s="108" t="s">
        <v>2809</v>
      </c>
      <c r="G351" s="108" t="s">
        <v>3143</v>
      </c>
      <c r="H351" s="108" t="s">
        <v>625</v>
      </c>
      <c r="I351" s="108">
        <v>5.2</v>
      </c>
      <c r="J351" s="119" t="s">
        <v>3432</v>
      </c>
      <c r="K351" s="119" t="s">
        <v>2693</v>
      </c>
      <c r="L351" s="107" t="s">
        <v>3433</v>
      </c>
      <c r="M351" s="108" t="s">
        <v>3434</v>
      </c>
      <c r="N351" s="134"/>
    </row>
    <row r="352" spans="1:14" s="76" customFormat="1" ht="102" x14ac:dyDescent="0.2">
      <c r="A352" s="108" t="s">
        <v>3140</v>
      </c>
      <c r="B352" s="108" t="s">
        <v>4092</v>
      </c>
      <c r="C352" s="107">
        <v>44527</v>
      </c>
      <c r="D352" s="107" t="s">
        <v>2311</v>
      </c>
      <c r="E352" s="107">
        <v>45987</v>
      </c>
      <c r="F352" s="108" t="s">
        <v>2809</v>
      </c>
      <c r="G352" s="108" t="s">
        <v>3143</v>
      </c>
      <c r="H352" s="108" t="s">
        <v>625</v>
      </c>
      <c r="I352" s="108">
        <v>12.2</v>
      </c>
      <c r="J352" s="119" t="s">
        <v>3464</v>
      </c>
      <c r="K352" s="119" t="s">
        <v>2693</v>
      </c>
      <c r="L352" s="107" t="s">
        <v>3465</v>
      </c>
      <c r="M352" s="115" t="s">
        <v>3287</v>
      </c>
      <c r="N352" s="134"/>
    </row>
    <row r="353" spans="1:14" s="76" customFormat="1" ht="63.75" x14ac:dyDescent="0.2">
      <c r="A353" s="115" t="s">
        <v>3141</v>
      </c>
      <c r="B353" s="108" t="s">
        <v>1022</v>
      </c>
      <c r="C353" s="107">
        <v>44527</v>
      </c>
      <c r="D353" s="107">
        <v>45352</v>
      </c>
      <c r="E353" s="107">
        <v>45394</v>
      </c>
      <c r="F353" s="108" t="s">
        <v>2809</v>
      </c>
      <c r="G353" s="108" t="s">
        <v>3143</v>
      </c>
      <c r="H353" s="108" t="s">
        <v>625</v>
      </c>
      <c r="I353" s="108">
        <v>7.3</v>
      </c>
      <c r="J353" s="119" t="s">
        <v>3436</v>
      </c>
      <c r="K353" s="119" t="s">
        <v>2693</v>
      </c>
      <c r="L353" s="107" t="s">
        <v>3435</v>
      </c>
      <c r="M353" s="108" t="s">
        <v>3434</v>
      </c>
      <c r="N353" s="134"/>
    </row>
    <row r="354" spans="1:14" s="76" customFormat="1" ht="76.5" x14ac:dyDescent="0.2">
      <c r="A354" s="115" t="s">
        <v>3149</v>
      </c>
      <c r="B354" s="108" t="s">
        <v>1022</v>
      </c>
      <c r="C354" s="107">
        <v>44543</v>
      </c>
      <c r="D354" s="107">
        <v>45230</v>
      </c>
      <c r="E354" s="107">
        <v>45412</v>
      </c>
      <c r="F354" s="108" t="s">
        <v>3450</v>
      </c>
      <c r="G354" s="108" t="s">
        <v>3152</v>
      </c>
      <c r="H354" s="108" t="s">
        <v>1544</v>
      </c>
      <c r="I354" s="108">
        <v>4.2</v>
      </c>
      <c r="J354" s="119" t="s">
        <v>3448</v>
      </c>
      <c r="K354" s="119" t="s">
        <v>3222</v>
      </c>
      <c r="L354" s="107" t="s">
        <v>3449</v>
      </c>
      <c r="M354" s="108" t="s">
        <v>3333</v>
      </c>
      <c r="N354" s="134"/>
    </row>
    <row r="355" spans="1:14" s="76" customFormat="1" ht="55.5" customHeight="1" x14ac:dyDescent="0.2">
      <c r="A355" s="115" t="s">
        <v>3150</v>
      </c>
      <c r="B355" s="108" t="s">
        <v>1022</v>
      </c>
      <c r="C355" s="107">
        <v>44546</v>
      </c>
      <c r="D355" s="107">
        <v>45322</v>
      </c>
      <c r="E355" s="107">
        <v>45322</v>
      </c>
      <c r="F355" s="108" t="s">
        <v>2809</v>
      </c>
      <c r="G355" s="108" t="s">
        <v>3153</v>
      </c>
      <c r="H355" s="108" t="s">
        <v>625</v>
      </c>
      <c r="I355" s="108">
        <v>5.2</v>
      </c>
      <c r="J355" s="119" t="s">
        <v>3397</v>
      </c>
      <c r="K355" s="119" t="s">
        <v>3155</v>
      </c>
      <c r="L355" s="107" t="s">
        <v>3398</v>
      </c>
      <c r="M355" s="108" t="s">
        <v>3399</v>
      </c>
      <c r="N355" s="134"/>
    </row>
    <row r="356" spans="1:14" s="76" customFormat="1" ht="57" customHeight="1" x14ac:dyDescent="0.2">
      <c r="A356" s="115" t="s">
        <v>3151</v>
      </c>
      <c r="B356" s="108" t="s">
        <v>1022</v>
      </c>
      <c r="C356" s="107">
        <v>44546</v>
      </c>
      <c r="D356" s="107">
        <v>45322</v>
      </c>
      <c r="E356" s="107">
        <v>45322</v>
      </c>
      <c r="F356" s="108" t="s">
        <v>2809</v>
      </c>
      <c r="G356" s="108" t="s">
        <v>3154</v>
      </c>
      <c r="H356" s="108" t="s">
        <v>625</v>
      </c>
      <c r="I356" s="108">
        <v>12.1</v>
      </c>
      <c r="J356" s="119" t="s">
        <v>3400</v>
      </c>
      <c r="K356" s="119" t="s">
        <v>3155</v>
      </c>
      <c r="L356" s="107" t="s">
        <v>3398</v>
      </c>
      <c r="M356" s="108" t="s">
        <v>3399</v>
      </c>
      <c r="N356" s="134"/>
    </row>
    <row r="357" spans="1:14" s="76" customFormat="1" ht="60.75" customHeight="1" x14ac:dyDescent="0.2">
      <c r="A357" s="115" t="s">
        <v>3156</v>
      </c>
      <c r="B357" s="108" t="s">
        <v>1022</v>
      </c>
      <c r="C357" s="107">
        <v>44585</v>
      </c>
      <c r="D357" s="107">
        <v>44713</v>
      </c>
      <c r="E357" s="107">
        <v>45238</v>
      </c>
      <c r="F357" s="108" t="s">
        <v>2819</v>
      </c>
      <c r="G357" s="108" t="s">
        <v>2819</v>
      </c>
      <c r="H357" s="108" t="s">
        <v>3162</v>
      </c>
      <c r="I357" s="108">
        <v>2.2999999999999998</v>
      </c>
      <c r="J357" s="119" t="s">
        <v>3377</v>
      </c>
      <c r="K357" s="119" t="s">
        <v>3163</v>
      </c>
      <c r="L357" s="107" t="s">
        <v>3379</v>
      </c>
      <c r="M357" s="108" t="s">
        <v>3378</v>
      </c>
      <c r="N357" s="134"/>
    </row>
    <row r="358" spans="1:14" s="76" customFormat="1" ht="76.5" x14ac:dyDescent="0.2">
      <c r="A358" s="115" t="s">
        <v>3157</v>
      </c>
      <c r="B358" s="108" t="s">
        <v>1022</v>
      </c>
      <c r="C358" s="107">
        <v>44552</v>
      </c>
      <c r="D358" s="107">
        <v>45283</v>
      </c>
      <c r="E358" s="107">
        <v>45411</v>
      </c>
      <c r="F358" s="108" t="s">
        <v>3190</v>
      </c>
      <c r="G358" s="108" t="s">
        <v>3202</v>
      </c>
      <c r="H358" s="108" t="s">
        <v>3203</v>
      </c>
      <c r="I358" s="108">
        <v>6.1</v>
      </c>
      <c r="J358" s="119" t="s">
        <v>3443</v>
      </c>
      <c r="K358" s="119" t="s">
        <v>3204</v>
      </c>
      <c r="L358" s="107" t="s">
        <v>3444</v>
      </c>
      <c r="M358" s="108" t="s">
        <v>3333</v>
      </c>
      <c r="N358" s="134"/>
    </row>
    <row r="359" spans="1:14" s="76" customFormat="1" x14ac:dyDescent="0.2">
      <c r="A359" s="108" t="s">
        <v>3158</v>
      </c>
      <c r="B359" s="108" t="s">
        <v>1979</v>
      </c>
      <c r="C359" s="41"/>
      <c r="D359" s="41"/>
      <c r="E359" s="41"/>
      <c r="F359" s="41"/>
      <c r="G359" s="41"/>
      <c r="H359" s="41"/>
      <c r="I359" s="41"/>
      <c r="J359" s="41"/>
      <c r="K359" s="144"/>
      <c r="L359" s="148"/>
      <c r="M359" s="143"/>
      <c r="N359" s="134"/>
    </row>
    <row r="360" spans="1:14" s="76" customFormat="1" ht="89.25" x14ac:dyDescent="0.2">
      <c r="A360" s="192" t="s">
        <v>3159</v>
      </c>
      <c r="B360" s="116" t="s">
        <v>835</v>
      </c>
      <c r="C360" s="117">
        <v>44593</v>
      </c>
      <c r="D360" s="60">
        <v>45900</v>
      </c>
      <c r="E360" s="117" t="s">
        <v>1788</v>
      </c>
      <c r="F360" s="116" t="s">
        <v>3551</v>
      </c>
      <c r="G360" s="116" t="s">
        <v>3160</v>
      </c>
      <c r="H360" s="116" t="s">
        <v>3161</v>
      </c>
      <c r="I360" s="116">
        <v>2</v>
      </c>
      <c r="J360" s="118" t="s">
        <v>3552</v>
      </c>
      <c r="K360" s="118" t="s">
        <v>3553</v>
      </c>
      <c r="L360" s="117" t="s">
        <v>3554</v>
      </c>
      <c r="M360" s="59" t="s">
        <v>279</v>
      </c>
      <c r="N360" s="134"/>
    </row>
    <row r="361" spans="1:14" s="182" customFormat="1" x14ac:dyDescent="0.2">
      <c r="A361" s="161" t="s">
        <v>3167</v>
      </c>
      <c r="B361" s="108" t="s">
        <v>1979</v>
      </c>
      <c r="C361" s="107"/>
      <c r="D361" s="107"/>
      <c r="E361" s="107"/>
      <c r="F361" s="108"/>
      <c r="G361" s="108"/>
      <c r="H361" s="108"/>
      <c r="I361" s="108"/>
      <c r="J361" s="119"/>
      <c r="K361" s="119"/>
      <c r="L361" s="107"/>
      <c r="M361" s="115"/>
      <c r="N361" s="181"/>
    </row>
    <row r="362" spans="1:14" s="76" customFormat="1" x14ac:dyDescent="0.2">
      <c r="A362" s="177" t="s">
        <v>3168</v>
      </c>
      <c r="B362" s="127" t="s">
        <v>1423</v>
      </c>
      <c r="C362" s="117"/>
      <c r="D362" s="60"/>
      <c r="E362" s="117"/>
      <c r="F362" s="116"/>
      <c r="G362" s="116"/>
      <c r="H362" s="116"/>
      <c r="I362" s="116"/>
      <c r="J362" s="118"/>
      <c r="K362" s="118"/>
      <c r="L362" s="117"/>
      <c r="M362" s="72"/>
      <c r="N362" s="134"/>
    </row>
    <row r="363" spans="1:14" s="76" customFormat="1" ht="51" x14ac:dyDescent="0.2">
      <c r="A363" s="108" t="s">
        <v>3179</v>
      </c>
      <c r="B363" s="108" t="s">
        <v>4092</v>
      </c>
      <c r="C363" s="107">
        <v>44686</v>
      </c>
      <c r="D363" s="107" t="s">
        <v>2311</v>
      </c>
      <c r="E363" s="107" t="s">
        <v>279</v>
      </c>
      <c r="F363" s="108" t="s">
        <v>3190</v>
      </c>
      <c r="G363" s="108" t="s">
        <v>3191</v>
      </c>
      <c r="H363" s="108" t="s">
        <v>625</v>
      </c>
      <c r="I363" s="108" t="s">
        <v>3192</v>
      </c>
      <c r="J363" s="119" t="s">
        <v>3197</v>
      </c>
      <c r="K363" s="119" t="s">
        <v>3198</v>
      </c>
      <c r="L363" s="107">
        <v>44686</v>
      </c>
      <c r="M363" s="115" t="s">
        <v>3287</v>
      </c>
      <c r="N363" s="134"/>
    </row>
    <row r="364" spans="1:14" s="76" customFormat="1" x14ac:dyDescent="0.2">
      <c r="A364" s="177" t="s">
        <v>3181</v>
      </c>
      <c r="B364" s="127" t="s">
        <v>1423</v>
      </c>
      <c r="C364" s="117"/>
      <c r="D364" s="60"/>
      <c r="E364" s="117"/>
      <c r="F364" s="116"/>
      <c r="G364" s="116"/>
      <c r="H364" s="116"/>
      <c r="I364" s="116"/>
      <c r="J364" s="118"/>
      <c r="K364" s="118"/>
      <c r="L364" s="117"/>
      <c r="M364" s="72"/>
      <c r="N364" s="134"/>
    </row>
    <row r="365" spans="1:14" s="76" customFormat="1" ht="38.25" x14ac:dyDescent="0.2">
      <c r="A365" s="108" t="s">
        <v>3183</v>
      </c>
      <c r="B365" s="108" t="s">
        <v>4092</v>
      </c>
      <c r="C365" s="107">
        <v>44686</v>
      </c>
      <c r="D365" s="107" t="s">
        <v>2311</v>
      </c>
      <c r="E365" s="107" t="s">
        <v>279</v>
      </c>
      <c r="F365" s="108" t="s">
        <v>3190</v>
      </c>
      <c r="G365" s="108" t="s">
        <v>3199</v>
      </c>
      <c r="H365" s="108" t="s">
        <v>625</v>
      </c>
      <c r="I365" s="108">
        <v>12.2</v>
      </c>
      <c r="J365" s="119" t="s">
        <v>3200</v>
      </c>
      <c r="K365" s="119" t="s">
        <v>2693</v>
      </c>
      <c r="L365" s="107">
        <v>44686</v>
      </c>
      <c r="M365" s="115" t="s">
        <v>3287</v>
      </c>
      <c r="N365" s="134"/>
    </row>
    <row r="366" spans="1:14" s="76" customFormat="1" x14ac:dyDescent="0.2">
      <c r="A366" s="177" t="s">
        <v>3214</v>
      </c>
      <c r="B366" s="127" t="s">
        <v>1423</v>
      </c>
      <c r="C366" s="117"/>
      <c r="D366" s="60"/>
      <c r="E366" s="117"/>
      <c r="F366" s="116"/>
      <c r="G366" s="116"/>
      <c r="H366" s="116"/>
      <c r="I366" s="116"/>
      <c r="J366" s="118"/>
      <c r="K366" s="118"/>
      <c r="L366" s="117"/>
      <c r="M366" s="72"/>
      <c r="N366" s="134"/>
    </row>
    <row r="367" spans="1:14" s="76" customFormat="1" x14ac:dyDescent="0.2">
      <c r="A367" s="177" t="s">
        <v>3216</v>
      </c>
      <c r="B367" s="127" t="s">
        <v>1423</v>
      </c>
      <c r="C367" s="117"/>
      <c r="D367" s="60"/>
      <c r="E367" s="117"/>
      <c r="F367" s="116"/>
      <c r="G367" s="116"/>
      <c r="H367" s="116"/>
      <c r="I367" s="116"/>
      <c r="J367" s="118"/>
      <c r="K367" s="118"/>
      <c r="L367" s="117"/>
      <c r="M367" s="72"/>
      <c r="N367" s="134"/>
    </row>
    <row r="368" spans="1:14" s="76" customFormat="1" x14ac:dyDescent="0.2">
      <c r="A368" s="108" t="s">
        <v>3223</v>
      </c>
      <c r="B368" s="108" t="s">
        <v>1979</v>
      </c>
      <c r="C368" s="108"/>
      <c r="D368" s="108"/>
      <c r="E368" s="108"/>
      <c r="F368" s="108"/>
      <c r="G368" s="108"/>
      <c r="H368" s="108"/>
      <c r="I368" s="108"/>
      <c r="J368" s="108"/>
      <c r="K368" s="108"/>
      <c r="L368" s="108"/>
      <c r="M368" s="108"/>
      <c r="N368" s="134"/>
    </row>
    <row r="369" spans="1:14" s="76" customFormat="1" ht="175.5" customHeight="1" x14ac:dyDescent="0.2">
      <c r="A369" s="192" t="s">
        <v>3227</v>
      </c>
      <c r="B369" s="59" t="s">
        <v>835</v>
      </c>
      <c r="C369" s="117">
        <v>44835</v>
      </c>
      <c r="D369" s="65" t="s">
        <v>2311</v>
      </c>
      <c r="E369" s="117" t="s">
        <v>279</v>
      </c>
      <c r="F369" s="116" t="s">
        <v>4044</v>
      </c>
      <c r="G369" s="116" t="s">
        <v>4362</v>
      </c>
      <c r="H369" s="116" t="s">
        <v>3497</v>
      </c>
      <c r="I369" s="116">
        <v>2</v>
      </c>
      <c r="J369" s="118" t="s">
        <v>4365</v>
      </c>
      <c r="K369" s="118" t="s">
        <v>4363</v>
      </c>
      <c r="L369" s="117" t="s">
        <v>4364</v>
      </c>
      <c r="M369" s="72" t="s">
        <v>1788</v>
      </c>
      <c r="N369" s="134"/>
    </row>
    <row r="370" spans="1:14" s="76" customFormat="1" ht="25.5" x14ac:dyDescent="0.2">
      <c r="A370" s="192" t="s">
        <v>3248</v>
      </c>
      <c r="B370" s="59" t="s">
        <v>835</v>
      </c>
      <c r="C370" s="117">
        <v>44854</v>
      </c>
      <c r="D370" s="60">
        <v>45199</v>
      </c>
      <c r="E370" s="117" t="s">
        <v>1788</v>
      </c>
      <c r="F370" s="116" t="s">
        <v>3260</v>
      </c>
      <c r="G370" s="116" t="s">
        <v>3256</v>
      </c>
      <c r="H370" s="116" t="s">
        <v>1544</v>
      </c>
      <c r="I370" s="116">
        <v>14.1</v>
      </c>
      <c r="J370" s="118" t="s">
        <v>3257</v>
      </c>
      <c r="K370" s="118" t="s">
        <v>3254</v>
      </c>
      <c r="L370" s="117">
        <v>44854</v>
      </c>
      <c r="M370" s="72" t="s">
        <v>1788</v>
      </c>
      <c r="N370" s="134"/>
    </row>
    <row r="371" spans="1:14" s="76" customFormat="1" ht="38.25" x14ac:dyDescent="0.2">
      <c r="A371" s="108" t="s">
        <v>3255</v>
      </c>
      <c r="B371" s="108" t="s">
        <v>4092</v>
      </c>
      <c r="C371" s="107">
        <v>44942</v>
      </c>
      <c r="D371" s="107" t="s">
        <v>2311</v>
      </c>
      <c r="E371" s="107" t="s">
        <v>279</v>
      </c>
      <c r="F371" s="108" t="s">
        <v>3291</v>
      </c>
      <c r="G371" s="108" t="s">
        <v>3292</v>
      </c>
      <c r="H371" s="108" t="s">
        <v>3293</v>
      </c>
      <c r="I371" s="108">
        <v>1.3</v>
      </c>
      <c r="J371" s="119" t="s">
        <v>3295</v>
      </c>
      <c r="K371" s="119" t="s">
        <v>3294</v>
      </c>
      <c r="L371" s="107">
        <v>44942</v>
      </c>
      <c r="M371" s="115" t="s">
        <v>3287</v>
      </c>
      <c r="N371" s="134"/>
    </row>
    <row r="372" spans="1:14" s="76" customFormat="1" ht="51" x14ac:dyDescent="0.2">
      <c r="A372" s="108" t="s">
        <v>3259</v>
      </c>
      <c r="B372" s="108" t="s">
        <v>4092</v>
      </c>
      <c r="C372" s="107">
        <v>44855</v>
      </c>
      <c r="D372" s="107" t="s">
        <v>2311</v>
      </c>
      <c r="E372" s="107" t="s">
        <v>279</v>
      </c>
      <c r="F372" s="108" t="s">
        <v>3260</v>
      </c>
      <c r="G372" s="108" t="s">
        <v>3256</v>
      </c>
      <c r="H372" s="108" t="s">
        <v>3261</v>
      </c>
      <c r="I372" s="108">
        <v>9.6999999999999993</v>
      </c>
      <c r="J372" s="119" t="s">
        <v>3395</v>
      </c>
      <c r="K372" s="119" t="s">
        <v>3262</v>
      </c>
      <c r="L372" s="107" t="s">
        <v>3396</v>
      </c>
      <c r="M372" s="115" t="s">
        <v>3287</v>
      </c>
      <c r="N372" s="134"/>
    </row>
    <row r="373" spans="1:14" s="76" customFormat="1" ht="76.5" x14ac:dyDescent="0.2">
      <c r="A373" s="115" t="s">
        <v>3271</v>
      </c>
      <c r="B373" s="108" t="s">
        <v>1022</v>
      </c>
      <c r="C373" s="107">
        <v>45160</v>
      </c>
      <c r="D373" s="107">
        <v>45473</v>
      </c>
      <c r="E373" s="107">
        <v>45469</v>
      </c>
      <c r="F373" s="108" t="s">
        <v>3313</v>
      </c>
      <c r="G373" s="108" t="s">
        <v>3358</v>
      </c>
      <c r="H373" s="108" t="s">
        <v>3118</v>
      </c>
      <c r="I373" s="108" t="s">
        <v>3324</v>
      </c>
      <c r="J373" s="119" t="s">
        <v>3476</v>
      </c>
      <c r="K373" s="119" t="s">
        <v>3480</v>
      </c>
      <c r="L373" s="107" t="s">
        <v>3479</v>
      </c>
      <c r="M373" s="108" t="s">
        <v>3478</v>
      </c>
      <c r="N373" s="134"/>
    </row>
    <row r="374" spans="1:14" s="76" customFormat="1" ht="200.25" customHeight="1" x14ac:dyDescent="0.2">
      <c r="A374" s="115" t="s">
        <v>3273</v>
      </c>
      <c r="B374" s="108" t="s">
        <v>1022</v>
      </c>
      <c r="C374" s="107">
        <v>44916</v>
      </c>
      <c r="D374" s="107">
        <v>45473</v>
      </c>
      <c r="E374" s="107">
        <v>45469</v>
      </c>
      <c r="F374" s="108" t="s">
        <v>2912</v>
      </c>
      <c r="G374" s="108" t="s">
        <v>3278</v>
      </c>
      <c r="H374" s="108" t="s">
        <v>3118</v>
      </c>
      <c r="I374" s="108" t="s">
        <v>3279</v>
      </c>
      <c r="J374" s="119" t="s">
        <v>3481</v>
      </c>
      <c r="K374" s="119" t="s">
        <v>3482</v>
      </c>
      <c r="L374" s="107" t="s">
        <v>3477</v>
      </c>
      <c r="M374" s="108" t="s">
        <v>3478</v>
      </c>
      <c r="N374" s="134"/>
    </row>
    <row r="375" spans="1:14" s="76" customFormat="1" ht="51" x14ac:dyDescent="0.2">
      <c r="A375" s="108" t="s">
        <v>3274</v>
      </c>
      <c r="B375" s="108" t="s">
        <v>4092</v>
      </c>
      <c r="C375" s="107">
        <v>44967</v>
      </c>
      <c r="D375" s="107" t="s">
        <v>2311</v>
      </c>
      <c r="E375" s="107">
        <v>45987</v>
      </c>
      <c r="F375" s="108" t="s">
        <v>3190</v>
      </c>
      <c r="G375" s="108" t="s">
        <v>3307</v>
      </c>
      <c r="H375" s="108" t="s">
        <v>1285</v>
      </c>
      <c r="I375" s="108" t="s">
        <v>1286</v>
      </c>
      <c r="J375" s="119" t="s">
        <v>3308</v>
      </c>
      <c r="K375" s="119" t="s">
        <v>3309</v>
      </c>
      <c r="L375" s="107">
        <v>44967</v>
      </c>
      <c r="M375" s="115" t="s">
        <v>3287</v>
      </c>
      <c r="N375" s="134"/>
    </row>
    <row r="376" spans="1:14" s="76" customFormat="1" x14ac:dyDescent="0.2">
      <c r="A376" s="180" t="s">
        <v>3275</v>
      </c>
      <c r="B376" s="127" t="s">
        <v>1423</v>
      </c>
      <c r="C376" s="117"/>
      <c r="D376" s="60"/>
      <c r="E376" s="117"/>
      <c r="F376" s="116"/>
      <c r="G376" s="116"/>
      <c r="H376" s="116"/>
      <c r="I376" s="116"/>
      <c r="J376" s="118"/>
      <c r="K376" s="118"/>
      <c r="L376" s="117"/>
      <c r="M376" s="72"/>
      <c r="N376" s="134"/>
    </row>
    <row r="377" spans="1:14" s="76" customFormat="1" ht="87" customHeight="1" x14ac:dyDescent="0.2">
      <c r="A377" s="115" t="s">
        <v>3281</v>
      </c>
      <c r="B377" s="108" t="s">
        <v>1022</v>
      </c>
      <c r="C377" s="107">
        <v>44960</v>
      </c>
      <c r="D377" s="107">
        <v>45366</v>
      </c>
      <c r="E377" s="107">
        <v>45488</v>
      </c>
      <c r="F377" s="108" t="s">
        <v>2912</v>
      </c>
      <c r="G377" s="108"/>
      <c r="H377" s="108" t="s">
        <v>625</v>
      </c>
      <c r="I377" s="108">
        <v>5.2</v>
      </c>
      <c r="J377" s="119" t="s">
        <v>3489</v>
      </c>
      <c r="K377" s="119" t="s">
        <v>3492</v>
      </c>
      <c r="L377" s="107" t="s">
        <v>3490</v>
      </c>
      <c r="M377" s="108" t="s">
        <v>3491</v>
      </c>
      <c r="N377" s="134"/>
    </row>
    <row r="378" spans="1:14" s="76" customFormat="1" ht="38.25" x14ac:dyDescent="0.2">
      <c r="A378" s="108" t="s">
        <v>3288</v>
      </c>
      <c r="B378" s="108" t="s">
        <v>4092</v>
      </c>
      <c r="C378" s="107">
        <v>44978</v>
      </c>
      <c r="D378" s="107" t="s">
        <v>2311</v>
      </c>
      <c r="E378" s="107">
        <v>45987</v>
      </c>
      <c r="F378" s="108" t="s">
        <v>2912</v>
      </c>
      <c r="G378" s="108" t="s">
        <v>3311</v>
      </c>
      <c r="H378" s="108" t="s">
        <v>3310</v>
      </c>
      <c r="I378" s="208">
        <v>8</v>
      </c>
      <c r="J378" s="119" t="s">
        <v>3312</v>
      </c>
      <c r="K378" s="119" t="s">
        <v>3253</v>
      </c>
      <c r="L378" s="107">
        <v>44978</v>
      </c>
      <c r="M378" s="115" t="s">
        <v>3287</v>
      </c>
      <c r="N378" s="134"/>
    </row>
    <row r="379" spans="1:14" s="76" customFormat="1" ht="51" x14ac:dyDescent="0.2">
      <c r="A379" s="108" t="s">
        <v>3289</v>
      </c>
      <c r="B379" s="108" t="s">
        <v>4092</v>
      </c>
      <c r="C379" s="107">
        <v>44960</v>
      </c>
      <c r="D379" s="107" t="s">
        <v>2311</v>
      </c>
      <c r="E379" s="107">
        <v>45987</v>
      </c>
      <c r="F379" s="108" t="s">
        <v>2912</v>
      </c>
      <c r="G379" s="108" t="s">
        <v>3301</v>
      </c>
      <c r="H379" s="108" t="s">
        <v>625</v>
      </c>
      <c r="I379" s="108">
        <v>6.2</v>
      </c>
      <c r="J379" s="119" t="s">
        <v>3302</v>
      </c>
      <c r="K379" s="119" t="s">
        <v>3303</v>
      </c>
      <c r="L379" s="107">
        <v>44960</v>
      </c>
      <c r="M379" s="115" t="s">
        <v>3287</v>
      </c>
      <c r="N379" s="134"/>
    </row>
    <row r="380" spans="1:14" s="76" customFormat="1" ht="51" x14ac:dyDescent="0.2">
      <c r="A380" s="108" t="s">
        <v>3290</v>
      </c>
      <c r="B380" s="108" t="s">
        <v>4092</v>
      </c>
      <c r="C380" s="107">
        <v>44960</v>
      </c>
      <c r="D380" s="107" t="s">
        <v>2311</v>
      </c>
      <c r="E380" s="107">
        <v>45987</v>
      </c>
      <c r="F380" s="108" t="s">
        <v>2912</v>
      </c>
      <c r="G380" s="108" t="s">
        <v>3304</v>
      </c>
      <c r="H380" s="108" t="s">
        <v>625</v>
      </c>
      <c r="I380" s="108" t="s">
        <v>3305</v>
      </c>
      <c r="J380" s="119" t="s">
        <v>3306</v>
      </c>
      <c r="K380" s="119" t="s">
        <v>3303</v>
      </c>
      <c r="L380" s="107">
        <v>44960</v>
      </c>
      <c r="M380" s="115" t="s">
        <v>3287</v>
      </c>
      <c r="N380" s="134"/>
    </row>
    <row r="381" spans="1:14" s="76" customFormat="1" ht="102.75" customHeight="1" x14ac:dyDescent="0.2">
      <c r="A381" s="108" t="s">
        <v>3296</v>
      </c>
      <c r="B381" s="108" t="s">
        <v>4092</v>
      </c>
      <c r="C381" s="107">
        <v>44967</v>
      </c>
      <c r="D381" s="107" t="s">
        <v>2311</v>
      </c>
      <c r="E381" s="107">
        <v>45987</v>
      </c>
      <c r="F381" s="108" t="s">
        <v>4002</v>
      </c>
      <c r="G381" s="108"/>
      <c r="H381" s="108" t="s">
        <v>3310</v>
      </c>
      <c r="I381" s="108">
        <v>11</v>
      </c>
      <c r="J381" s="119" t="s">
        <v>3415</v>
      </c>
      <c r="K381" s="119" t="s">
        <v>4003</v>
      </c>
      <c r="L381" s="107" t="s">
        <v>3414</v>
      </c>
      <c r="M381" s="115" t="s">
        <v>3287</v>
      </c>
      <c r="N381" s="134"/>
    </row>
    <row r="382" spans="1:14" s="76" customFormat="1" x14ac:dyDescent="0.2">
      <c r="A382" s="72" t="s">
        <v>3319</v>
      </c>
      <c r="B382" s="127" t="s">
        <v>1423</v>
      </c>
      <c r="C382" s="117"/>
      <c r="D382" s="60"/>
      <c r="E382" s="117"/>
      <c r="F382" s="116"/>
      <c r="G382" s="116"/>
      <c r="H382" s="116"/>
      <c r="I382" s="116"/>
      <c r="J382" s="118"/>
      <c r="K382" s="118"/>
      <c r="L382" s="117"/>
      <c r="M382" s="72"/>
      <c r="N382" s="134"/>
    </row>
    <row r="383" spans="1:14" s="76" customFormat="1" ht="89.25" x14ac:dyDescent="0.2">
      <c r="A383" s="115" t="s">
        <v>3320</v>
      </c>
      <c r="B383" s="108" t="s">
        <v>4092</v>
      </c>
      <c r="C383" s="107">
        <v>45063</v>
      </c>
      <c r="D383" s="107" t="s">
        <v>2311</v>
      </c>
      <c r="E383" s="107">
        <v>45230</v>
      </c>
      <c r="F383" s="108" t="s">
        <v>3330</v>
      </c>
      <c r="G383" s="108" t="s">
        <v>3331</v>
      </c>
      <c r="H383" s="108" t="s">
        <v>1285</v>
      </c>
      <c r="I383" s="108">
        <v>3.6</v>
      </c>
      <c r="J383" s="119" t="s">
        <v>3374</v>
      </c>
      <c r="K383" s="119" t="s">
        <v>3375</v>
      </c>
      <c r="L383" s="107">
        <v>45063</v>
      </c>
      <c r="M383" s="107" t="s">
        <v>3376</v>
      </c>
      <c r="N383" s="134"/>
    </row>
    <row r="384" spans="1:14" s="76" customFormat="1" ht="51" x14ac:dyDescent="0.2">
      <c r="A384" s="115" t="s">
        <v>3321</v>
      </c>
      <c r="B384" s="108" t="s">
        <v>1022</v>
      </c>
      <c r="C384" s="107">
        <v>45058</v>
      </c>
      <c r="D384" s="107">
        <v>45322</v>
      </c>
      <c r="E384" s="107">
        <v>45417</v>
      </c>
      <c r="F384" s="108" t="s">
        <v>3313</v>
      </c>
      <c r="G384" s="108" t="s">
        <v>3322</v>
      </c>
      <c r="H384" s="108" t="s">
        <v>3323</v>
      </c>
      <c r="I384" s="108" t="s">
        <v>3324</v>
      </c>
      <c r="J384" s="119" t="s">
        <v>3453</v>
      </c>
      <c r="K384" s="119" t="s">
        <v>3325</v>
      </c>
      <c r="L384" s="107" t="s">
        <v>3454</v>
      </c>
      <c r="M384" s="108" t="s">
        <v>3333</v>
      </c>
      <c r="N384" s="134"/>
    </row>
    <row r="385" spans="1:14" s="76" customFormat="1" ht="106.5" customHeight="1" x14ac:dyDescent="0.2">
      <c r="A385" s="115" t="s">
        <v>3346</v>
      </c>
      <c r="B385" s="108" t="s">
        <v>1022</v>
      </c>
      <c r="C385" s="107">
        <v>45160</v>
      </c>
      <c r="D385" s="107">
        <v>45473</v>
      </c>
      <c r="E385" s="107">
        <v>45469</v>
      </c>
      <c r="F385" s="108" t="s">
        <v>3313</v>
      </c>
      <c r="G385" s="108" t="s">
        <v>3322</v>
      </c>
      <c r="H385" s="108" t="s">
        <v>3323</v>
      </c>
      <c r="I385" s="108" t="s">
        <v>3324</v>
      </c>
      <c r="J385" s="119" t="s">
        <v>3483</v>
      </c>
      <c r="K385" s="119" t="s">
        <v>3359</v>
      </c>
      <c r="L385" s="107" t="s">
        <v>3486</v>
      </c>
      <c r="M385" s="108" t="s">
        <v>3478</v>
      </c>
      <c r="N385" s="134"/>
    </row>
    <row r="386" spans="1:14" s="76" customFormat="1" ht="51" x14ac:dyDescent="0.2">
      <c r="A386" s="108" t="s">
        <v>3366</v>
      </c>
      <c r="B386" s="108" t="s">
        <v>4092</v>
      </c>
      <c r="C386" s="107">
        <v>45218</v>
      </c>
      <c r="D386" s="107" t="s">
        <v>2311</v>
      </c>
      <c r="E386" s="107">
        <v>45987</v>
      </c>
      <c r="F386" s="108" t="s">
        <v>3370</v>
      </c>
      <c r="G386" s="108" t="s">
        <v>3368</v>
      </c>
      <c r="H386" s="108" t="s">
        <v>625</v>
      </c>
      <c r="I386" s="108">
        <v>11.2</v>
      </c>
      <c r="J386" s="119" t="s">
        <v>3369</v>
      </c>
      <c r="K386" s="119" t="s">
        <v>3484</v>
      </c>
      <c r="L386" s="107" t="s">
        <v>3485</v>
      </c>
      <c r="M386" s="108" t="s">
        <v>3287</v>
      </c>
      <c r="N386" s="134"/>
    </row>
    <row r="387" spans="1:14" s="76" customFormat="1" x14ac:dyDescent="0.2">
      <c r="A387" s="177" t="s">
        <v>3381</v>
      </c>
      <c r="B387" s="127" t="s">
        <v>1423</v>
      </c>
      <c r="C387" s="117"/>
      <c r="D387" s="60"/>
      <c r="E387" s="117"/>
      <c r="F387" s="116"/>
      <c r="G387" s="116"/>
      <c r="H387" s="116"/>
      <c r="I387" s="116"/>
      <c r="J387" s="118"/>
      <c r="K387" s="118"/>
      <c r="L387" s="117"/>
      <c r="M387" s="72"/>
      <c r="N387" s="134"/>
    </row>
    <row r="388" spans="1:14" s="74" customFormat="1" ht="51" x14ac:dyDescent="0.2">
      <c r="A388" s="192" t="s">
        <v>3393</v>
      </c>
      <c r="B388" s="59" t="s">
        <v>835</v>
      </c>
      <c r="C388" s="65">
        <v>45327</v>
      </c>
      <c r="D388" s="65">
        <v>46387</v>
      </c>
      <c r="E388" s="65" t="s">
        <v>1788</v>
      </c>
      <c r="F388" s="59" t="s">
        <v>1429</v>
      </c>
      <c r="G388" s="59" t="s">
        <v>3404</v>
      </c>
      <c r="H388" s="59" t="s">
        <v>3405</v>
      </c>
      <c r="I388" s="59" t="s">
        <v>279</v>
      </c>
      <c r="J388" s="112" t="s">
        <v>3451</v>
      </c>
      <c r="K388" s="112" t="s">
        <v>3406</v>
      </c>
      <c r="L388" s="65" t="s">
        <v>4022</v>
      </c>
      <c r="M388" s="72"/>
      <c r="N388" s="184"/>
    </row>
    <row r="389" spans="1:14" s="76" customFormat="1" ht="38.25" x14ac:dyDescent="0.2">
      <c r="A389" s="192" t="s">
        <v>3394</v>
      </c>
      <c r="B389" s="174" t="s">
        <v>3428</v>
      </c>
      <c r="C389" s="117">
        <v>45324</v>
      </c>
      <c r="D389" s="60">
        <v>45693</v>
      </c>
      <c r="E389" s="117" t="s">
        <v>1788</v>
      </c>
      <c r="F389" s="116" t="s">
        <v>3263</v>
      </c>
      <c r="G389" s="116" t="s">
        <v>3401</v>
      </c>
      <c r="H389" s="116" t="s">
        <v>3402</v>
      </c>
      <c r="I389" s="116">
        <v>16.3</v>
      </c>
      <c r="J389" s="118" t="s">
        <v>3403</v>
      </c>
      <c r="K389" s="118" t="s">
        <v>3198</v>
      </c>
      <c r="L389" s="117">
        <v>45324</v>
      </c>
      <c r="M389" s="72" t="s">
        <v>3287</v>
      </c>
      <c r="N389" s="134"/>
    </row>
    <row r="390" spans="1:14" s="76" customFormat="1" ht="38.25" x14ac:dyDescent="0.2">
      <c r="A390" s="108" t="s">
        <v>3410</v>
      </c>
      <c r="B390" s="108" t="s">
        <v>835</v>
      </c>
      <c r="C390" s="107">
        <v>45351</v>
      </c>
      <c r="D390" s="107" t="s">
        <v>2311</v>
      </c>
      <c r="E390" s="107">
        <v>45987</v>
      </c>
      <c r="F390" s="108" t="s">
        <v>1429</v>
      </c>
      <c r="G390" s="108" t="s">
        <v>3411</v>
      </c>
      <c r="H390" s="108" t="s">
        <v>625</v>
      </c>
      <c r="I390" s="108">
        <v>12.2</v>
      </c>
      <c r="J390" s="119" t="s">
        <v>3412</v>
      </c>
      <c r="K390" s="119" t="s">
        <v>3413</v>
      </c>
      <c r="L390" s="107">
        <v>45351</v>
      </c>
      <c r="M390" s="115" t="s">
        <v>3287</v>
      </c>
      <c r="N390" s="134"/>
    </row>
    <row r="391" spans="1:14" s="76" customFormat="1" ht="38.25" x14ac:dyDescent="0.2">
      <c r="A391" s="108" t="s">
        <v>3418</v>
      </c>
      <c r="B391" s="108" t="s">
        <v>835</v>
      </c>
      <c r="C391" s="107">
        <v>45461</v>
      </c>
      <c r="D391" s="107" t="s">
        <v>2311</v>
      </c>
      <c r="E391" s="107">
        <v>45987</v>
      </c>
      <c r="F391" s="108" t="s">
        <v>1429</v>
      </c>
      <c r="G391" s="108" t="s">
        <v>3471</v>
      </c>
      <c r="H391" s="108" t="s">
        <v>625</v>
      </c>
      <c r="I391" s="108">
        <v>5.2</v>
      </c>
      <c r="J391" s="119" t="s">
        <v>3472</v>
      </c>
      <c r="K391" s="119" t="s">
        <v>3473</v>
      </c>
      <c r="L391" s="107">
        <v>45461</v>
      </c>
      <c r="M391" s="115" t="s">
        <v>3287</v>
      </c>
      <c r="N391" s="134"/>
    </row>
    <row r="392" spans="1:14" s="76" customFormat="1" ht="38.25" x14ac:dyDescent="0.2">
      <c r="A392" s="108" t="s">
        <v>3419</v>
      </c>
      <c r="B392" s="108" t="s">
        <v>835</v>
      </c>
      <c r="C392" s="107">
        <v>45460</v>
      </c>
      <c r="D392" s="107" t="s">
        <v>2311</v>
      </c>
      <c r="E392" s="107">
        <v>45987</v>
      </c>
      <c r="F392" s="108" t="s">
        <v>1429</v>
      </c>
      <c r="G392" s="108" t="s">
        <v>3466</v>
      </c>
      <c r="H392" s="108" t="s">
        <v>3025</v>
      </c>
      <c r="I392" s="108" t="s">
        <v>3467</v>
      </c>
      <c r="J392" s="119" t="s">
        <v>3468</v>
      </c>
      <c r="K392" s="119" t="s">
        <v>3469</v>
      </c>
      <c r="L392" s="107">
        <v>45460</v>
      </c>
      <c r="M392" s="115" t="s">
        <v>3287</v>
      </c>
      <c r="N392" s="134"/>
    </row>
    <row r="393" spans="1:14" s="76" customFormat="1" ht="25.5" x14ac:dyDescent="0.2">
      <c r="A393" s="108" t="s">
        <v>3437</v>
      </c>
      <c r="B393" s="108" t="s">
        <v>835</v>
      </c>
      <c r="C393" s="107">
        <v>45045</v>
      </c>
      <c r="D393" s="107" t="s">
        <v>2311</v>
      </c>
      <c r="E393" s="107">
        <v>45987</v>
      </c>
      <c r="F393" s="108" t="s">
        <v>1429</v>
      </c>
      <c r="G393" s="108" t="s">
        <v>3445</v>
      </c>
      <c r="H393" s="108" t="s">
        <v>625</v>
      </c>
      <c r="I393" s="108">
        <v>8.6</v>
      </c>
      <c r="J393" s="119" t="s">
        <v>3446</v>
      </c>
      <c r="K393" s="119" t="s">
        <v>3447</v>
      </c>
      <c r="L393" s="107">
        <v>45411</v>
      </c>
      <c r="M393" s="115" t="s">
        <v>3287</v>
      </c>
      <c r="N393" s="134"/>
    </row>
    <row r="394" spans="1:14" s="76" customFormat="1" ht="25.5" x14ac:dyDescent="0.2">
      <c r="A394" s="108" t="s">
        <v>3470</v>
      </c>
      <c r="B394" s="108" t="s">
        <v>835</v>
      </c>
      <c r="C394" s="107">
        <v>45475</v>
      </c>
      <c r="D394" s="107" t="s">
        <v>2311</v>
      </c>
      <c r="E394" s="107">
        <v>45987</v>
      </c>
      <c r="F394" s="108" t="s">
        <v>1429</v>
      </c>
      <c r="G394" s="108" t="s">
        <v>3487</v>
      </c>
      <c r="H394" s="108" t="s">
        <v>625</v>
      </c>
      <c r="I394" s="108">
        <v>6.12</v>
      </c>
      <c r="J394" s="119" t="s">
        <v>3488</v>
      </c>
      <c r="K394" s="119" t="s">
        <v>3413</v>
      </c>
      <c r="L394" s="107">
        <v>45475</v>
      </c>
      <c r="M394" s="115" t="s">
        <v>3287</v>
      </c>
      <c r="N394" s="134"/>
    </row>
    <row r="395" spans="1:14" s="76" customFormat="1" ht="38.25" x14ac:dyDescent="0.2">
      <c r="A395" s="108" t="s">
        <v>3474</v>
      </c>
      <c r="B395" s="108" t="s">
        <v>835</v>
      </c>
      <c r="C395" s="107">
        <v>45498</v>
      </c>
      <c r="D395" s="107" t="s">
        <v>2311</v>
      </c>
      <c r="E395" s="107">
        <v>45987</v>
      </c>
      <c r="F395" s="108" t="s">
        <v>3495</v>
      </c>
      <c r="G395" s="108" t="s">
        <v>3496</v>
      </c>
      <c r="H395" s="108" t="s">
        <v>3497</v>
      </c>
      <c r="I395" s="108">
        <v>14.1</v>
      </c>
      <c r="J395" s="119" t="s">
        <v>3498</v>
      </c>
      <c r="K395" s="119" t="s">
        <v>3499</v>
      </c>
      <c r="L395" s="107">
        <v>45498</v>
      </c>
      <c r="M395" s="115" t="s">
        <v>3287</v>
      </c>
      <c r="N395" s="134"/>
    </row>
    <row r="396" spans="1:14" s="76" customFormat="1" x14ac:dyDescent="0.2">
      <c r="A396" s="180" t="s">
        <v>3475</v>
      </c>
      <c r="B396" s="127" t="s">
        <v>1423</v>
      </c>
      <c r="C396" s="117"/>
      <c r="D396" s="60"/>
      <c r="E396" s="117"/>
      <c r="F396" s="116"/>
      <c r="G396" s="116"/>
      <c r="H396" s="116"/>
      <c r="I396" s="116"/>
      <c r="J396" s="118"/>
      <c r="K396" s="118"/>
      <c r="L396" s="117"/>
      <c r="M396" s="72"/>
      <c r="N396" s="134"/>
    </row>
    <row r="397" spans="1:14" s="76" customFormat="1" ht="38.25" x14ac:dyDescent="0.2">
      <c r="A397" s="142" t="s">
        <v>3569</v>
      </c>
      <c r="B397" s="59" t="s">
        <v>835</v>
      </c>
      <c r="C397" s="117">
        <v>45553</v>
      </c>
      <c r="D397" s="60" t="s">
        <v>2311</v>
      </c>
      <c r="E397" s="117" t="s">
        <v>279</v>
      </c>
      <c r="F397" s="116" t="s">
        <v>3518</v>
      </c>
      <c r="G397" s="116" t="s">
        <v>279</v>
      </c>
      <c r="H397" s="116" t="s">
        <v>3519</v>
      </c>
      <c r="I397" s="116" t="s">
        <v>279</v>
      </c>
      <c r="J397" s="118" t="s">
        <v>3535</v>
      </c>
      <c r="K397" s="118" t="s">
        <v>3520</v>
      </c>
      <c r="L397" s="117">
        <v>45553</v>
      </c>
      <c r="M397" s="72" t="s">
        <v>1788</v>
      </c>
      <c r="N397" s="134"/>
    </row>
    <row r="398" spans="1:14" s="76" customFormat="1" x14ac:dyDescent="0.2">
      <c r="A398" s="177" t="s">
        <v>3515</v>
      </c>
      <c r="B398" s="127" t="s">
        <v>1423</v>
      </c>
      <c r="C398" s="117"/>
      <c r="D398" s="60"/>
      <c r="E398" s="117"/>
      <c r="F398" s="116"/>
      <c r="G398" s="116"/>
      <c r="H398" s="116"/>
      <c r="I398" s="116"/>
      <c r="J398" s="118"/>
      <c r="K398" s="118"/>
      <c r="L398" s="117"/>
      <c r="M398" s="72"/>
      <c r="N398" s="134"/>
    </row>
    <row r="399" spans="1:14" s="76" customFormat="1" x14ac:dyDescent="0.2">
      <c r="A399" s="177" t="s">
        <v>3516</v>
      </c>
      <c r="B399" s="127" t="s">
        <v>1423</v>
      </c>
      <c r="C399" s="117"/>
      <c r="D399" s="60"/>
      <c r="E399" s="117"/>
      <c r="F399" s="116"/>
      <c r="G399" s="116"/>
      <c r="H399" s="116"/>
      <c r="I399" s="116"/>
      <c r="J399" s="118"/>
      <c r="K399" s="118"/>
      <c r="L399" s="117"/>
      <c r="M399" s="72"/>
      <c r="N399" s="134"/>
    </row>
    <row r="400" spans="1:14" s="76" customFormat="1" ht="17.25" customHeight="1" x14ac:dyDescent="0.2">
      <c r="A400" s="260" t="s">
        <v>3517</v>
      </c>
      <c r="B400" s="187" t="s">
        <v>1979</v>
      </c>
      <c r="C400" s="188"/>
      <c r="D400" s="188"/>
      <c r="E400" s="188"/>
      <c r="F400" s="187"/>
      <c r="G400" s="187"/>
      <c r="H400" s="187"/>
      <c r="I400" s="187"/>
      <c r="J400" s="189"/>
      <c r="K400" s="189"/>
      <c r="L400" s="188"/>
      <c r="M400" s="190"/>
      <c r="N400" s="134"/>
    </row>
    <row r="401" spans="1:14" s="76" customFormat="1" ht="38.25" x14ac:dyDescent="0.2">
      <c r="A401" s="192" t="s">
        <v>3521</v>
      </c>
      <c r="B401" s="59" t="s">
        <v>835</v>
      </c>
      <c r="C401" s="117">
        <v>45559</v>
      </c>
      <c r="D401" s="60">
        <v>46558</v>
      </c>
      <c r="E401" s="117" t="s">
        <v>1788</v>
      </c>
      <c r="F401" s="116" t="s">
        <v>3522</v>
      </c>
      <c r="G401" s="116" t="s">
        <v>1220</v>
      </c>
      <c r="H401" s="116" t="s">
        <v>3293</v>
      </c>
      <c r="I401" s="116">
        <v>1.3</v>
      </c>
      <c r="J401" s="118" t="s">
        <v>3523</v>
      </c>
      <c r="K401" s="118" t="s">
        <v>3499</v>
      </c>
      <c r="L401" s="117">
        <v>45559</v>
      </c>
      <c r="M401" s="72" t="s">
        <v>1788</v>
      </c>
      <c r="N401" s="134"/>
    </row>
    <row r="402" spans="1:14" s="76" customFormat="1" ht="38.25" x14ac:dyDescent="0.2">
      <c r="A402" s="107" t="s">
        <v>3524</v>
      </c>
      <c r="B402" s="107" t="s">
        <v>4092</v>
      </c>
      <c r="C402" s="107">
        <v>45603</v>
      </c>
      <c r="D402" s="107" t="s">
        <v>2311</v>
      </c>
      <c r="E402" s="107">
        <v>45987</v>
      </c>
      <c r="F402" s="108" t="s">
        <v>3530</v>
      </c>
      <c r="G402" s="108" t="s">
        <v>3531</v>
      </c>
      <c r="H402" s="108" t="s">
        <v>1818</v>
      </c>
      <c r="I402" s="108">
        <v>6.1</v>
      </c>
      <c r="J402" s="119" t="s">
        <v>3532</v>
      </c>
      <c r="K402" s="119" t="s">
        <v>3533</v>
      </c>
      <c r="L402" s="107">
        <v>45603</v>
      </c>
      <c r="M402" s="115" t="s">
        <v>3287</v>
      </c>
      <c r="N402" s="134"/>
    </row>
    <row r="403" spans="1:14" s="76" customFormat="1" x14ac:dyDescent="0.2">
      <c r="A403" s="177" t="s">
        <v>3525</v>
      </c>
      <c r="B403" s="127" t="s">
        <v>1423</v>
      </c>
      <c r="C403" s="117"/>
      <c r="D403" s="60"/>
      <c r="E403" s="117"/>
      <c r="F403" s="116"/>
      <c r="G403" s="116"/>
      <c r="H403" s="116"/>
      <c r="I403" s="116"/>
      <c r="J403" s="118"/>
      <c r="K403" s="118"/>
      <c r="L403" s="117"/>
      <c r="M403" s="72"/>
      <c r="N403" s="134"/>
    </row>
    <row r="404" spans="1:14" s="76" customFormat="1" ht="216" customHeight="1" x14ac:dyDescent="0.2">
      <c r="A404" s="142" t="s">
        <v>3568</v>
      </c>
      <c r="B404" s="59" t="s">
        <v>835</v>
      </c>
      <c r="C404" s="117">
        <v>45590</v>
      </c>
      <c r="D404" s="60" t="s">
        <v>2311</v>
      </c>
      <c r="E404" s="117" t="s">
        <v>279</v>
      </c>
      <c r="F404" s="116" t="s">
        <v>3529</v>
      </c>
      <c r="G404" s="116" t="s">
        <v>279</v>
      </c>
      <c r="H404" s="116" t="s">
        <v>3519</v>
      </c>
      <c r="I404" s="116" t="s">
        <v>279</v>
      </c>
      <c r="J404" s="118" t="s">
        <v>3536</v>
      </c>
      <c r="K404" s="118" t="s">
        <v>3526</v>
      </c>
      <c r="L404" s="117">
        <v>45590</v>
      </c>
      <c r="M404" s="72" t="s">
        <v>279</v>
      </c>
      <c r="N404" s="134"/>
    </row>
    <row r="405" spans="1:14" s="76" customFormat="1" ht="51" x14ac:dyDescent="0.2">
      <c r="A405" s="183" t="s">
        <v>3617</v>
      </c>
      <c r="B405" s="59" t="s">
        <v>835</v>
      </c>
      <c r="C405" s="117">
        <v>45617</v>
      </c>
      <c r="D405" s="60" t="s">
        <v>2311</v>
      </c>
      <c r="E405" s="117" t="s">
        <v>279</v>
      </c>
      <c r="F405" s="116" t="s">
        <v>3534</v>
      </c>
      <c r="G405" s="116" t="s">
        <v>279</v>
      </c>
      <c r="H405" s="116" t="s">
        <v>3519</v>
      </c>
      <c r="I405" s="116" t="s">
        <v>279</v>
      </c>
      <c r="J405" s="118" t="s">
        <v>3573</v>
      </c>
      <c r="K405" s="118" t="s">
        <v>3574</v>
      </c>
      <c r="L405" s="117">
        <v>45617</v>
      </c>
      <c r="M405" s="72" t="s">
        <v>279</v>
      </c>
      <c r="N405" s="134"/>
    </row>
    <row r="406" spans="1:14" s="76" customFormat="1" ht="51" x14ac:dyDescent="0.2">
      <c r="A406" s="142" t="s">
        <v>3567</v>
      </c>
      <c r="B406" s="59" t="s">
        <v>835</v>
      </c>
      <c r="C406" s="117">
        <v>45600</v>
      </c>
      <c r="D406" s="60" t="s">
        <v>2311</v>
      </c>
      <c r="E406" s="117" t="s">
        <v>279</v>
      </c>
      <c r="F406" s="116" t="s">
        <v>3527</v>
      </c>
      <c r="G406" s="116" t="s">
        <v>279</v>
      </c>
      <c r="H406" s="116" t="s">
        <v>3519</v>
      </c>
      <c r="I406" s="116" t="s">
        <v>3528</v>
      </c>
      <c r="J406" s="118" t="s">
        <v>3537</v>
      </c>
      <c r="K406" s="118" t="s">
        <v>1536</v>
      </c>
      <c r="L406" s="117">
        <v>45600</v>
      </c>
      <c r="M406" s="72" t="s">
        <v>279</v>
      </c>
      <c r="N406" s="134"/>
    </row>
    <row r="407" spans="1:14" s="76" customFormat="1" ht="51" x14ac:dyDescent="0.2">
      <c r="A407" s="142" t="s">
        <v>3566</v>
      </c>
      <c r="B407" s="59" t="s">
        <v>835</v>
      </c>
      <c r="C407" s="117">
        <v>45607</v>
      </c>
      <c r="D407" s="60">
        <v>47484</v>
      </c>
      <c r="E407" s="117" t="s">
        <v>1788</v>
      </c>
      <c r="F407" s="116" t="s">
        <v>3534</v>
      </c>
      <c r="G407" s="116" t="s">
        <v>279</v>
      </c>
      <c r="H407" s="116" t="s">
        <v>3519</v>
      </c>
      <c r="I407" s="116" t="s">
        <v>279</v>
      </c>
      <c r="J407" s="118" t="s">
        <v>3538</v>
      </c>
      <c r="K407" s="118" t="s">
        <v>3526</v>
      </c>
      <c r="L407" s="117">
        <v>45607</v>
      </c>
      <c r="M407" s="72" t="s">
        <v>1788</v>
      </c>
      <c r="N407" s="134"/>
    </row>
    <row r="408" spans="1:14" s="76" customFormat="1" x14ac:dyDescent="0.2">
      <c r="A408" s="186" t="s">
        <v>3539</v>
      </c>
      <c r="B408" s="148" t="s">
        <v>3182</v>
      </c>
      <c r="C408" s="148"/>
      <c r="D408" s="173"/>
      <c r="E408" s="148"/>
      <c r="F408" s="136"/>
      <c r="G408" s="136"/>
      <c r="H408" s="136"/>
      <c r="I408" s="136"/>
      <c r="J408" s="144"/>
      <c r="K408" s="144"/>
      <c r="L408" s="148"/>
      <c r="M408" s="143"/>
      <c r="N408" s="134"/>
    </row>
    <row r="409" spans="1:14" s="76" customFormat="1" ht="51" x14ac:dyDescent="0.2">
      <c r="A409" s="142" t="s">
        <v>3565</v>
      </c>
      <c r="B409" s="65" t="s">
        <v>835</v>
      </c>
      <c r="C409" s="117">
        <v>45610</v>
      </c>
      <c r="D409" s="60" t="s">
        <v>2311</v>
      </c>
      <c r="E409" s="117" t="s">
        <v>279</v>
      </c>
      <c r="F409" s="116" t="s">
        <v>3534</v>
      </c>
      <c r="G409" s="116" t="s">
        <v>279</v>
      </c>
      <c r="H409" s="116" t="s">
        <v>3519</v>
      </c>
      <c r="I409" s="116" t="s">
        <v>279</v>
      </c>
      <c r="J409" s="118" t="s">
        <v>3541</v>
      </c>
      <c r="K409" s="118" t="s">
        <v>3543</v>
      </c>
      <c r="L409" s="117">
        <v>45610</v>
      </c>
      <c r="M409" s="72" t="s">
        <v>279</v>
      </c>
      <c r="N409" s="134"/>
    </row>
    <row r="410" spans="1:14" s="76" customFormat="1" ht="51" x14ac:dyDescent="0.2">
      <c r="A410" s="142" t="s">
        <v>3540</v>
      </c>
      <c r="B410" s="65" t="s">
        <v>835</v>
      </c>
      <c r="C410" s="117">
        <v>45621</v>
      </c>
      <c r="D410" s="60" t="s">
        <v>2311</v>
      </c>
      <c r="E410" s="117" t="s">
        <v>279</v>
      </c>
      <c r="F410" s="116" t="s">
        <v>3534</v>
      </c>
      <c r="G410" s="116" t="s">
        <v>279</v>
      </c>
      <c r="H410" s="116" t="s">
        <v>3519</v>
      </c>
      <c r="I410" s="116" t="s">
        <v>279</v>
      </c>
      <c r="J410" s="118" t="s">
        <v>3584</v>
      </c>
      <c r="K410" s="118" t="s">
        <v>3585</v>
      </c>
      <c r="L410" s="117">
        <v>45621</v>
      </c>
      <c r="M410" s="72" t="s">
        <v>279</v>
      </c>
      <c r="N410" s="134"/>
    </row>
    <row r="411" spans="1:14" s="76" customFormat="1" ht="51" x14ac:dyDescent="0.2">
      <c r="A411" s="142" t="s">
        <v>3564</v>
      </c>
      <c r="B411" s="65" t="s">
        <v>835</v>
      </c>
      <c r="C411" s="117">
        <v>45611</v>
      </c>
      <c r="D411" s="60" t="s">
        <v>2311</v>
      </c>
      <c r="E411" s="117" t="s">
        <v>279</v>
      </c>
      <c r="F411" s="116" t="s">
        <v>3534</v>
      </c>
      <c r="G411" s="116" t="s">
        <v>279</v>
      </c>
      <c r="H411" s="116" t="s">
        <v>3519</v>
      </c>
      <c r="I411" s="116" t="s">
        <v>279</v>
      </c>
      <c r="J411" s="118" t="s">
        <v>3542</v>
      </c>
      <c r="K411" s="118" t="s">
        <v>3544</v>
      </c>
      <c r="L411" s="117">
        <v>45611</v>
      </c>
      <c r="M411" s="72" t="s">
        <v>279</v>
      </c>
      <c r="N411" s="134"/>
    </row>
    <row r="412" spans="1:14" s="76" customFormat="1" ht="51" x14ac:dyDescent="0.2">
      <c r="A412" s="142" t="s">
        <v>3563</v>
      </c>
      <c r="B412" s="65" t="s">
        <v>835</v>
      </c>
      <c r="C412" s="117">
        <v>45618</v>
      </c>
      <c r="D412" s="60" t="s">
        <v>2311</v>
      </c>
      <c r="E412" s="117" t="s">
        <v>279</v>
      </c>
      <c r="F412" s="116" t="s">
        <v>3534</v>
      </c>
      <c r="G412" s="116" t="s">
        <v>279</v>
      </c>
      <c r="H412" s="116" t="s">
        <v>3519</v>
      </c>
      <c r="I412" s="116" t="s">
        <v>279</v>
      </c>
      <c r="J412" s="118" t="s">
        <v>3548</v>
      </c>
      <c r="K412" s="118" t="s">
        <v>3549</v>
      </c>
      <c r="L412" s="117">
        <v>45618</v>
      </c>
      <c r="M412" s="72" t="s">
        <v>279</v>
      </c>
      <c r="N412" s="134"/>
    </row>
    <row r="413" spans="1:14" s="76" customFormat="1" ht="51" x14ac:dyDescent="0.2">
      <c r="A413" s="142" t="s">
        <v>3545</v>
      </c>
      <c r="B413" s="65" t="s">
        <v>835</v>
      </c>
      <c r="C413" s="117">
        <v>45618</v>
      </c>
      <c r="D413" s="60" t="s">
        <v>2311</v>
      </c>
      <c r="E413" s="117" t="s">
        <v>279</v>
      </c>
      <c r="F413" s="116" t="s">
        <v>3534</v>
      </c>
      <c r="G413" s="116" t="s">
        <v>279</v>
      </c>
      <c r="H413" s="116" t="s">
        <v>3519</v>
      </c>
      <c r="I413" s="116" t="s">
        <v>279</v>
      </c>
      <c r="J413" s="118" t="s">
        <v>3575</v>
      </c>
      <c r="K413" s="118" t="s">
        <v>3526</v>
      </c>
      <c r="L413" s="117">
        <v>45618</v>
      </c>
      <c r="M413" s="72" t="s">
        <v>279</v>
      </c>
      <c r="N413" s="134"/>
    </row>
    <row r="414" spans="1:14" s="76" customFormat="1" ht="51" x14ac:dyDescent="0.2">
      <c r="A414" s="142" t="s">
        <v>3546</v>
      </c>
      <c r="B414" s="65" t="s">
        <v>835</v>
      </c>
      <c r="C414" s="117">
        <v>45618</v>
      </c>
      <c r="D414" s="60" t="s">
        <v>2311</v>
      </c>
      <c r="E414" s="117" t="s">
        <v>279</v>
      </c>
      <c r="F414" s="116" t="s">
        <v>3534</v>
      </c>
      <c r="G414" s="116" t="s">
        <v>279</v>
      </c>
      <c r="H414" s="116" t="s">
        <v>3519</v>
      </c>
      <c r="I414" s="116" t="s">
        <v>279</v>
      </c>
      <c r="J414" s="118" t="s">
        <v>3577</v>
      </c>
      <c r="K414" s="118" t="s">
        <v>3526</v>
      </c>
      <c r="L414" s="117">
        <v>45618</v>
      </c>
      <c r="M414" s="72" t="s">
        <v>279</v>
      </c>
      <c r="N414" s="134"/>
    </row>
    <row r="415" spans="1:14" s="76" customFormat="1" ht="51" x14ac:dyDescent="0.2">
      <c r="A415" s="142" t="s">
        <v>3547</v>
      </c>
      <c r="B415" s="65" t="s">
        <v>835</v>
      </c>
      <c r="C415" s="117">
        <v>45621</v>
      </c>
      <c r="D415" s="60" t="s">
        <v>2311</v>
      </c>
      <c r="E415" s="117" t="s">
        <v>279</v>
      </c>
      <c r="F415" s="116" t="s">
        <v>3534</v>
      </c>
      <c r="G415" s="116" t="s">
        <v>279</v>
      </c>
      <c r="H415" s="116" t="s">
        <v>3519</v>
      </c>
      <c r="I415" s="116" t="s">
        <v>279</v>
      </c>
      <c r="J415" s="118" t="s">
        <v>3586</v>
      </c>
      <c r="K415" s="118" t="s">
        <v>3587</v>
      </c>
      <c r="L415" s="117">
        <v>45621</v>
      </c>
      <c r="M415" s="72" t="s">
        <v>279</v>
      </c>
      <c r="N415" s="134"/>
    </row>
    <row r="416" spans="1:14" s="76" customFormat="1" ht="51" x14ac:dyDescent="0.2">
      <c r="A416" s="142" t="s">
        <v>3570</v>
      </c>
      <c r="B416" s="65" t="s">
        <v>835</v>
      </c>
      <c r="C416" s="117">
        <v>45617</v>
      </c>
      <c r="D416" s="60" t="s">
        <v>2311</v>
      </c>
      <c r="E416" s="117" t="s">
        <v>279</v>
      </c>
      <c r="F416" s="116" t="s">
        <v>3534</v>
      </c>
      <c r="G416" s="116" t="s">
        <v>279</v>
      </c>
      <c r="H416" s="116" t="s">
        <v>3519</v>
      </c>
      <c r="I416" s="116" t="s">
        <v>279</v>
      </c>
      <c r="J416" s="118" t="s">
        <v>3558</v>
      </c>
      <c r="K416" s="118" t="s">
        <v>3559</v>
      </c>
      <c r="L416" s="117">
        <v>45617</v>
      </c>
      <c r="M416" s="72" t="s">
        <v>279</v>
      </c>
      <c r="N416" s="134"/>
    </row>
    <row r="417" spans="1:14" s="76" customFormat="1" ht="51" x14ac:dyDescent="0.2">
      <c r="A417" s="142" t="s">
        <v>3562</v>
      </c>
      <c r="B417" s="65" t="s">
        <v>835</v>
      </c>
      <c r="C417" s="117">
        <v>45617</v>
      </c>
      <c r="D417" s="60" t="s">
        <v>2311</v>
      </c>
      <c r="E417" s="117" t="s">
        <v>279</v>
      </c>
      <c r="F417" s="116" t="s">
        <v>3534</v>
      </c>
      <c r="G417" s="116" t="s">
        <v>279</v>
      </c>
      <c r="H417" s="116" t="s">
        <v>3519</v>
      </c>
      <c r="I417" s="116" t="s">
        <v>279</v>
      </c>
      <c r="J417" s="118" t="s">
        <v>3560</v>
      </c>
      <c r="K417" s="118" t="s">
        <v>3561</v>
      </c>
      <c r="L417" s="117">
        <v>45617</v>
      </c>
      <c r="M417" s="72" t="s">
        <v>279</v>
      </c>
      <c r="N417" s="134"/>
    </row>
    <row r="418" spans="1:14" s="76" customFormat="1" ht="51" x14ac:dyDescent="0.2">
      <c r="A418" s="142" t="s">
        <v>3550</v>
      </c>
      <c r="B418" s="65" t="s">
        <v>835</v>
      </c>
      <c r="C418" s="117">
        <v>45617</v>
      </c>
      <c r="D418" s="60" t="s">
        <v>2311</v>
      </c>
      <c r="E418" s="117" t="s">
        <v>279</v>
      </c>
      <c r="F418" s="116" t="s">
        <v>3534</v>
      </c>
      <c r="G418" s="116" t="s">
        <v>279</v>
      </c>
      <c r="H418" s="116" t="s">
        <v>3519</v>
      </c>
      <c r="I418" s="116" t="s">
        <v>279</v>
      </c>
      <c r="J418" s="118" t="s">
        <v>3578</v>
      </c>
      <c r="K418" s="118" t="s">
        <v>3579</v>
      </c>
      <c r="L418" s="117">
        <v>45617</v>
      </c>
      <c r="M418" s="72" t="s">
        <v>279</v>
      </c>
      <c r="N418" s="134"/>
    </row>
    <row r="419" spans="1:14" s="76" customFormat="1" ht="51" x14ac:dyDescent="0.2">
      <c r="A419" s="142" t="s">
        <v>3555</v>
      </c>
      <c r="B419" s="65" t="s">
        <v>835</v>
      </c>
      <c r="C419" s="117">
        <v>45643</v>
      </c>
      <c r="D419" s="60" t="s">
        <v>2311</v>
      </c>
      <c r="E419" s="117" t="s">
        <v>279</v>
      </c>
      <c r="F419" s="116" t="s">
        <v>3534</v>
      </c>
      <c r="G419" s="116" t="s">
        <v>279</v>
      </c>
      <c r="H419" s="116" t="s">
        <v>3519</v>
      </c>
      <c r="I419" s="116" t="s">
        <v>279</v>
      </c>
      <c r="J419" s="118" t="s">
        <v>3632</v>
      </c>
      <c r="K419" s="118" t="s">
        <v>3633</v>
      </c>
      <c r="L419" s="117">
        <v>45643</v>
      </c>
      <c r="M419" s="72" t="s">
        <v>279</v>
      </c>
      <c r="N419" s="134"/>
    </row>
    <row r="420" spans="1:14" s="76" customFormat="1" ht="51" x14ac:dyDescent="0.2">
      <c r="A420" s="142" t="s">
        <v>3556</v>
      </c>
      <c r="B420" s="65" t="s">
        <v>835</v>
      </c>
      <c r="C420" s="117">
        <v>45635</v>
      </c>
      <c r="D420" s="60" t="s">
        <v>2311</v>
      </c>
      <c r="E420" s="117" t="s">
        <v>279</v>
      </c>
      <c r="F420" s="116" t="s">
        <v>3534</v>
      </c>
      <c r="G420" s="116" t="s">
        <v>279</v>
      </c>
      <c r="H420" s="116" t="s">
        <v>3519</v>
      </c>
      <c r="I420" s="116" t="s">
        <v>279</v>
      </c>
      <c r="J420" s="118" t="s">
        <v>3624</v>
      </c>
      <c r="K420" s="118" t="s">
        <v>3625</v>
      </c>
      <c r="L420" s="117">
        <v>45635</v>
      </c>
      <c r="M420" s="72" t="s">
        <v>279</v>
      </c>
      <c r="N420" s="134"/>
    </row>
    <row r="421" spans="1:14" s="76" customFormat="1" ht="51" x14ac:dyDescent="0.2">
      <c r="A421" s="142" t="s">
        <v>3557</v>
      </c>
      <c r="B421" s="65" t="s">
        <v>835</v>
      </c>
      <c r="C421" s="117">
        <v>45618</v>
      </c>
      <c r="D421" s="60">
        <v>46000</v>
      </c>
      <c r="E421" s="117" t="s">
        <v>1788</v>
      </c>
      <c r="F421" s="116" t="s">
        <v>3534</v>
      </c>
      <c r="G421" s="116" t="s">
        <v>279</v>
      </c>
      <c r="H421" s="116" t="s">
        <v>3519</v>
      </c>
      <c r="I421" s="116" t="s">
        <v>279</v>
      </c>
      <c r="J421" s="118" t="s">
        <v>3576</v>
      </c>
      <c r="K421" s="118" t="s">
        <v>3581</v>
      </c>
      <c r="L421" s="117">
        <v>45618</v>
      </c>
      <c r="M421" s="72" t="s">
        <v>279</v>
      </c>
      <c r="N421" s="134"/>
    </row>
    <row r="422" spans="1:14" s="76" customFormat="1" ht="51" x14ac:dyDescent="0.2">
      <c r="A422" s="142" t="s">
        <v>3571</v>
      </c>
      <c r="B422" s="65" t="s">
        <v>835</v>
      </c>
      <c r="C422" s="117">
        <v>45618</v>
      </c>
      <c r="D422" s="60">
        <v>46000</v>
      </c>
      <c r="E422" s="117" t="s">
        <v>1788</v>
      </c>
      <c r="F422" s="116" t="s">
        <v>3534</v>
      </c>
      <c r="G422" s="116" t="s">
        <v>279</v>
      </c>
      <c r="H422" s="116" t="s">
        <v>3519</v>
      </c>
      <c r="I422" s="116" t="s">
        <v>279</v>
      </c>
      <c r="J422" s="118" t="s">
        <v>3580</v>
      </c>
      <c r="K422" s="118" t="s">
        <v>3582</v>
      </c>
      <c r="L422" s="117">
        <v>45618</v>
      </c>
      <c r="M422" s="72" t="s">
        <v>279</v>
      </c>
      <c r="N422" s="134"/>
    </row>
    <row r="423" spans="1:14" s="76" customFormat="1" ht="51" x14ac:dyDescent="0.2">
      <c r="A423" s="142" t="s">
        <v>3572</v>
      </c>
      <c r="B423" s="65" t="s">
        <v>835</v>
      </c>
      <c r="C423" s="117">
        <v>45635</v>
      </c>
      <c r="D423" s="60" t="s">
        <v>2311</v>
      </c>
      <c r="E423" s="117" t="s">
        <v>279</v>
      </c>
      <c r="F423" s="116" t="s">
        <v>3534</v>
      </c>
      <c r="G423" s="116" t="s">
        <v>279</v>
      </c>
      <c r="H423" s="116" t="s">
        <v>3519</v>
      </c>
      <c r="I423" s="116" t="s">
        <v>279</v>
      </c>
      <c r="J423" s="118" t="s">
        <v>3615</v>
      </c>
      <c r="K423" s="118" t="s">
        <v>3616</v>
      </c>
      <c r="L423" s="117">
        <v>45635</v>
      </c>
      <c r="M423" s="72" t="s">
        <v>279</v>
      </c>
      <c r="N423" s="134"/>
    </row>
    <row r="424" spans="1:14" s="76" customFormat="1" ht="63.75" x14ac:dyDescent="0.2">
      <c r="A424" s="142" t="s">
        <v>3583</v>
      </c>
      <c r="B424" s="65" t="s">
        <v>835</v>
      </c>
      <c r="C424" s="117">
        <v>45622</v>
      </c>
      <c r="D424" s="60" t="s">
        <v>2311</v>
      </c>
      <c r="E424" s="117" t="s">
        <v>279</v>
      </c>
      <c r="F424" s="116" t="s">
        <v>3534</v>
      </c>
      <c r="G424" s="116" t="s">
        <v>279</v>
      </c>
      <c r="H424" s="116" t="s">
        <v>3519</v>
      </c>
      <c r="I424" s="116" t="s">
        <v>279</v>
      </c>
      <c r="J424" s="118" t="s">
        <v>3592</v>
      </c>
      <c r="K424" s="118" t="s">
        <v>3593</v>
      </c>
      <c r="L424" s="117">
        <v>45622</v>
      </c>
      <c r="M424" s="72" t="s">
        <v>279</v>
      </c>
      <c r="N424" s="134"/>
    </row>
    <row r="425" spans="1:14" s="76" customFormat="1" ht="25.5" x14ac:dyDescent="0.2">
      <c r="A425" s="161" t="s">
        <v>3588</v>
      </c>
      <c r="B425" s="107" t="s">
        <v>4092</v>
      </c>
      <c r="C425" s="107">
        <v>45622</v>
      </c>
      <c r="D425" s="107" t="s">
        <v>2311</v>
      </c>
      <c r="E425" s="107">
        <v>45987</v>
      </c>
      <c r="F425" s="108" t="s">
        <v>3530</v>
      </c>
      <c r="G425" s="108" t="s">
        <v>3594</v>
      </c>
      <c r="H425" s="108" t="s">
        <v>3595</v>
      </c>
      <c r="I425" s="108" t="s">
        <v>3596</v>
      </c>
      <c r="J425" s="119" t="s">
        <v>3597</v>
      </c>
      <c r="K425" s="119" t="s">
        <v>3533</v>
      </c>
      <c r="L425" s="107">
        <v>45622</v>
      </c>
      <c r="M425" s="115" t="s">
        <v>3287</v>
      </c>
      <c r="N425" s="134"/>
    </row>
    <row r="426" spans="1:14" s="76" customFormat="1" ht="51" x14ac:dyDescent="0.2">
      <c r="A426" s="142" t="s">
        <v>3589</v>
      </c>
      <c r="B426" s="65" t="s">
        <v>835</v>
      </c>
      <c r="C426" s="117">
        <v>45622</v>
      </c>
      <c r="D426" s="60" t="s">
        <v>2311</v>
      </c>
      <c r="E426" s="117" t="s">
        <v>279</v>
      </c>
      <c r="F426" s="116" t="s">
        <v>3534</v>
      </c>
      <c r="G426" s="116" t="s">
        <v>279</v>
      </c>
      <c r="H426" s="116" t="s">
        <v>3519</v>
      </c>
      <c r="I426" s="116" t="s">
        <v>279</v>
      </c>
      <c r="J426" s="118" t="s">
        <v>3590</v>
      </c>
      <c r="K426" s="118" t="s">
        <v>3591</v>
      </c>
      <c r="L426" s="117">
        <v>45622</v>
      </c>
      <c r="M426" s="72" t="s">
        <v>279</v>
      </c>
      <c r="N426" s="134"/>
    </row>
    <row r="427" spans="1:14" s="76" customFormat="1" ht="38.25" x14ac:dyDescent="0.2">
      <c r="A427" s="142" t="s">
        <v>3598</v>
      </c>
      <c r="B427" s="65" t="s">
        <v>835</v>
      </c>
      <c r="C427" s="117">
        <v>45631</v>
      </c>
      <c r="D427" s="60" t="s">
        <v>2311</v>
      </c>
      <c r="E427" s="117" t="s">
        <v>279</v>
      </c>
      <c r="F427" s="116" t="s">
        <v>4263</v>
      </c>
      <c r="G427" s="116" t="s">
        <v>3606</v>
      </c>
      <c r="H427" s="116" t="s">
        <v>3607</v>
      </c>
      <c r="I427" s="116" t="s">
        <v>3608</v>
      </c>
      <c r="J427" s="118" t="s">
        <v>3609</v>
      </c>
      <c r="K427" s="118" t="s">
        <v>3619</v>
      </c>
      <c r="L427" s="117" t="s">
        <v>4264</v>
      </c>
      <c r="M427" s="72" t="s">
        <v>279</v>
      </c>
      <c r="N427" s="134"/>
    </row>
    <row r="428" spans="1:14" s="76" customFormat="1" ht="51" x14ac:dyDescent="0.2">
      <c r="A428" s="142" t="s">
        <v>3599</v>
      </c>
      <c r="B428" s="65" t="s">
        <v>835</v>
      </c>
      <c r="C428" s="117">
        <v>45628</v>
      </c>
      <c r="D428" s="60">
        <v>46676</v>
      </c>
      <c r="E428" s="117" t="s">
        <v>1788</v>
      </c>
      <c r="F428" s="116" t="s">
        <v>3534</v>
      </c>
      <c r="G428" s="116" t="s">
        <v>279</v>
      </c>
      <c r="H428" s="116" t="s">
        <v>3519</v>
      </c>
      <c r="I428" s="116" t="s">
        <v>279</v>
      </c>
      <c r="J428" s="118" t="s">
        <v>3601</v>
      </c>
      <c r="K428" s="118" t="s">
        <v>3602</v>
      </c>
      <c r="L428" s="117">
        <v>45628</v>
      </c>
      <c r="M428" s="72" t="s">
        <v>279</v>
      </c>
      <c r="N428" s="134"/>
    </row>
    <row r="429" spans="1:14" s="76" customFormat="1" ht="51" x14ac:dyDescent="0.2">
      <c r="A429" s="142" t="s">
        <v>3600</v>
      </c>
      <c r="B429" s="65" t="s">
        <v>835</v>
      </c>
      <c r="C429" s="117">
        <v>45628</v>
      </c>
      <c r="D429" s="60">
        <v>46536</v>
      </c>
      <c r="E429" s="117" t="s">
        <v>1788</v>
      </c>
      <c r="F429" s="116" t="s">
        <v>3534</v>
      </c>
      <c r="G429" s="116" t="s">
        <v>279</v>
      </c>
      <c r="H429" s="116" t="s">
        <v>3519</v>
      </c>
      <c r="I429" s="116" t="s">
        <v>279</v>
      </c>
      <c r="J429" s="118" t="s">
        <v>3603</v>
      </c>
      <c r="K429" s="118" t="s">
        <v>3602</v>
      </c>
      <c r="L429" s="117">
        <v>45628</v>
      </c>
      <c r="M429" s="72" t="s">
        <v>279</v>
      </c>
      <c r="N429" s="134"/>
    </row>
    <row r="430" spans="1:14" s="76" customFormat="1" ht="51" x14ac:dyDescent="0.2">
      <c r="A430" s="142" t="s">
        <v>3605</v>
      </c>
      <c r="B430" s="65" t="s">
        <v>835</v>
      </c>
      <c r="C430" s="117">
        <v>45631</v>
      </c>
      <c r="D430" s="60">
        <v>46012</v>
      </c>
      <c r="E430" s="117" t="s">
        <v>1788</v>
      </c>
      <c r="F430" s="116" t="s">
        <v>3534</v>
      </c>
      <c r="G430" s="116" t="s">
        <v>279</v>
      </c>
      <c r="H430" s="116" t="s">
        <v>3519</v>
      </c>
      <c r="I430" s="116" t="s">
        <v>279</v>
      </c>
      <c r="J430" s="118" t="s">
        <v>3610</v>
      </c>
      <c r="K430" s="118" t="s">
        <v>3611</v>
      </c>
      <c r="L430" s="117">
        <v>45631</v>
      </c>
      <c r="M430" s="72" t="s">
        <v>279</v>
      </c>
      <c r="N430" s="134"/>
    </row>
    <row r="431" spans="1:14" s="76" customFormat="1" ht="51" x14ac:dyDescent="0.2">
      <c r="A431" s="142" t="s">
        <v>3612</v>
      </c>
      <c r="B431" s="65" t="s">
        <v>835</v>
      </c>
      <c r="C431" s="117">
        <v>45635</v>
      </c>
      <c r="D431" s="60">
        <v>46387</v>
      </c>
      <c r="E431" s="117" t="s">
        <v>1788</v>
      </c>
      <c r="F431" s="116" t="s">
        <v>3534</v>
      </c>
      <c r="G431" s="116" t="s">
        <v>279</v>
      </c>
      <c r="H431" s="116" t="s">
        <v>3519</v>
      </c>
      <c r="I431" s="116" t="s">
        <v>279</v>
      </c>
      <c r="J431" s="118" t="s">
        <v>3966</v>
      </c>
      <c r="K431" s="118" t="s">
        <v>3618</v>
      </c>
      <c r="L431" s="117" t="s">
        <v>3967</v>
      </c>
      <c r="M431" s="72" t="s">
        <v>279</v>
      </c>
      <c r="N431" s="134"/>
    </row>
    <row r="432" spans="1:14" s="76" customFormat="1" ht="51" x14ac:dyDescent="0.2">
      <c r="A432" s="142" t="s">
        <v>3613</v>
      </c>
      <c r="B432" s="65" t="s">
        <v>835</v>
      </c>
      <c r="C432" s="117">
        <v>45635</v>
      </c>
      <c r="D432" s="60" t="s">
        <v>2311</v>
      </c>
      <c r="E432" s="117" t="s">
        <v>279</v>
      </c>
      <c r="F432" s="116" t="s">
        <v>3534</v>
      </c>
      <c r="G432" s="116" t="s">
        <v>279</v>
      </c>
      <c r="H432" s="116" t="s">
        <v>3519</v>
      </c>
      <c r="I432" s="116" t="s">
        <v>279</v>
      </c>
      <c r="J432" s="118" t="s">
        <v>3620</v>
      </c>
      <c r="K432" s="118" t="s">
        <v>3621</v>
      </c>
      <c r="L432" s="117">
        <v>45635</v>
      </c>
      <c r="M432" s="72" t="s">
        <v>279</v>
      </c>
      <c r="N432" s="134"/>
    </row>
    <row r="433" spans="1:14" s="76" customFormat="1" ht="51" x14ac:dyDescent="0.2">
      <c r="A433" s="142" t="s">
        <v>3614</v>
      </c>
      <c r="B433" s="65" t="s">
        <v>835</v>
      </c>
      <c r="C433" s="117">
        <v>45635</v>
      </c>
      <c r="D433" s="60" t="s">
        <v>2311</v>
      </c>
      <c r="E433" s="117" t="s">
        <v>279</v>
      </c>
      <c r="F433" s="116" t="s">
        <v>3534</v>
      </c>
      <c r="G433" s="116" t="s">
        <v>279</v>
      </c>
      <c r="H433" s="116" t="s">
        <v>3519</v>
      </c>
      <c r="I433" s="116" t="s">
        <v>279</v>
      </c>
      <c r="J433" s="118" t="s">
        <v>3622</v>
      </c>
      <c r="K433" s="118" t="s">
        <v>3623</v>
      </c>
      <c r="L433" s="117">
        <v>45635</v>
      </c>
      <c r="M433" s="72" t="s">
        <v>279</v>
      </c>
      <c r="N433" s="134"/>
    </row>
    <row r="434" spans="1:14" s="74" customFormat="1" ht="21" customHeight="1" x14ac:dyDescent="0.2">
      <c r="A434" s="142" t="s">
        <v>3626</v>
      </c>
      <c r="B434" s="65" t="s">
        <v>835</v>
      </c>
      <c r="C434" s="65">
        <v>45737</v>
      </c>
      <c r="D434" s="60">
        <v>46022</v>
      </c>
      <c r="E434" s="65" t="s">
        <v>279</v>
      </c>
      <c r="F434" s="59" t="s">
        <v>1429</v>
      </c>
      <c r="G434" s="59" t="s">
        <v>279</v>
      </c>
      <c r="H434" s="59" t="s">
        <v>3766</v>
      </c>
      <c r="I434" s="59">
        <v>11</v>
      </c>
      <c r="J434" s="112" t="s">
        <v>3767</v>
      </c>
      <c r="K434" s="112" t="s">
        <v>2862</v>
      </c>
      <c r="L434" s="65">
        <v>45737</v>
      </c>
      <c r="M434" s="72" t="s">
        <v>279</v>
      </c>
      <c r="N434" s="184"/>
    </row>
    <row r="435" spans="1:14" s="76" customFormat="1" ht="51" x14ac:dyDescent="0.2">
      <c r="A435" s="142" t="s">
        <v>3627</v>
      </c>
      <c r="B435" s="65" t="s">
        <v>835</v>
      </c>
      <c r="C435" s="117">
        <v>45643</v>
      </c>
      <c r="D435" s="60" t="s">
        <v>2311</v>
      </c>
      <c r="E435" s="117" t="s">
        <v>279</v>
      </c>
      <c r="F435" s="116" t="s">
        <v>3534</v>
      </c>
      <c r="G435" s="116" t="s">
        <v>279</v>
      </c>
      <c r="H435" s="116" t="s">
        <v>3519</v>
      </c>
      <c r="I435" s="116" t="s">
        <v>279</v>
      </c>
      <c r="J435" s="118" t="s">
        <v>3634</v>
      </c>
      <c r="K435" s="118" t="s">
        <v>3635</v>
      </c>
      <c r="L435" s="117">
        <v>45643</v>
      </c>
      <c r="M435" s="72" t="s">
        <v>279</v>
      </c>
      <c r="N435" s="134"/>
    </row>
    <row r="436" spans="1:14" s="76" customFormat="1" ht="51" x14ac:dyDescent="0.2">
      <c r="A436" s="142" t="s">
        <v>3628</v>
      </c>
      <c r="B436" s="65" t="s">
        <v>835</v>
      </c>
      <c r="C436" s="117">
        <v>45643</v>
      </c>
      <c r="D436" s="60" t="s">
        <v>2311</v>
      </c>
      <c r="E436" s="117" t="s">
        <v>279</v>
      </c>
      <c r="F436" s="116" t="s">
        <v>3534</v>
      </c>
      <c r="G436" s="116" t="s">
        <v>279</v>
      </c>
      <c r="H436" s="116" t="s">
        <v>3519</v>
      </c>
      <c r="I436" s="116" t="s">
        <v>279</v>
      </c>
      <c r="J436" s="118" t="s">
        <v>3638</v>
      </c>
      <c r="K436" s="118" t="s">
        <v>3636</v>
      </c>
      <c r="L436" s="117">
        <v>45643</v>
      </c>
      <c r="M436" s="72" t="s">
        <v>279</v>
      </c>
      <c r="N436" s="134"/>
    </row>
    <row r="437" spans="1:14" s="76" customFormat="1" ht="51" x14ac:dyDescent="0.2">
      <c r="A437" s="142" t="s">
        <v>3629</v>
      </c>
      <c r="B437" s="65" t="s">
        <v>835</v>
      </c>
      <c r="C437" s="117">
        <v>45643</v>
      </c>
      <c r="D437" s="60" t="s">
        <v>2311</v>
      </c>
      <c r="E437" s="117" t="s">
        <v>279</v>
      </c>
      <c r="F437" s="116" t="s">
        <v>3534</v>
      </c>
      <c r="G437" s="116" t="s">
        <v>279</v>
      </c>
      <c r="H437" s="116" t="s">
        <v>3519</v>
      </c>
      <c r="I437" s="116" t="s">
        <v>279</v>
      </c>
      <c r="J437" s="118" t="s">
        <v>3637</v>
      </c>
      <c r="K437" s="118" t="s">
        <v>3639</v>
      </c>
      <c r="L437" s="117">
        <v>45643</v>
      </c>
      <c r="M437" s="72" t="s">
        <v>279</v>
      </c>
      <c r="N437" s="134"/>
    </row>
    <row r="438" spans="1:14" s="76" customFormat="1" ht="51" x14ac:dyDescent="0.2">
      <c r="A438" s="142" t="s">
        <v>3630</v>
      </c>
      <c r="B438" s="65" t="s">
        <v>835</v>
      </c>
      <c r="C438" s="117">
        <v>45645</v>
      </c>
      <c r="D438" s="60" t="s">
        <v>2311</v>
      </c>
      <c r="E438" s="117" t="s">
        <v>279</v>
      </c>
      <c r="F438" s="116" t="s">
        <v>3534</v>
      </c>
      <c r="G438" s="116" t="s">
        <v>279</v>
      </c>
      <c r="H438" s="116" t="s">
        <v>3519</v>
      </c>
      <c r="I438" s="116" t="s">
        <v>279</v>
      </c>
      <c r="J438" s="118" t="s">
        <v>3642</v>
      </c>
      <c r="K438" s="118" t="s">
        <v>3641</v>
      </c>
      <c r="L438" s="117">
        <v>45645</v>
      </c>
      <c r="M438" s="72" t="s">
        <v>279</v>
      </c>
      <c r="N438" s="134"/>
    </row>
    <row r="439" spans="1:14" s="76" customFormat="1" ht="51" x14ac:dyDescent="0.2">
      <c r="A439" s="142" t="s">
        <v>3631</v>
      </c>
      <c r="B439" s="65" t="s">
        <v>835</v>
      </c>
      <c r="C439" s="117">
        <v>45645</v>
      </c>
      <c r="D439" s="60" t="s">
        <v>2311</v>
      </c>
      <c r="E439" s="117" t="s">
        <v>279</v>
      </c>
      <c r="F439" s="116" t="s">
        <v>3534</v>
      </c>
      <c r="G439" s="116" t="s">
        <v>279</v>
      </c>
      <c r="H439" s="116" t="s">
        <v>3519</v>
      </c>
      <c r="I439" s="116" t="s">
        <v>279</v>
      </c>
      <c r="J439" s="118" t="s">
        <v>3643</v>
      </c>
      <c r="K439" s="118" t="s">
        <v>3644</v>
      </c>
      <c r="L439" s="117">
        <v>45645</v>
      </c>
      <c r="M439" s="72" t="s">
        <v>279</v>
      </c>
      <c r="N439" s="134"/>
    </row>
    <row r="440" spans="1:14" s="76" customFormat="1" ht="51" x14ac:dyDescent="0.2">
      <c r="A440" s="142" t="s">
        <v>3640</v>
      </c>
      <c r="B440" s="65" t="s">
        <v>835</v>
      </c>
      <c r="C440" s="117">
        <v>45670</v>
      </c>
      <c r="D440" s="60" t="s">
        <v>2311</v>
      </c>
      <c r="E440" s="117" t="s">
        <v>279</v>
      </c>
      <c r="F440" s="116" t="s">
        <v>3534</v>
      </c>
      <c r="G440" s="116" t="s">
        <v>279</v>
      </c>
      <c r="H440" s="116" t="s">
        <v>3519</v>
      </c>
      <c r="I440" s="116" t="s">
        <v>279</v>
      </c>
      <c r="J440" s="118" t="s">
        <v>3668</v>
      </c>
      <c r="K440" s="118" t="s">
        <v>3669</v>
      </c>
      <c r="L440" s="117">
        <v>45670</v>
      </c>
      <c r="M440" s="72" t="s">
        <v>279</v>
      </c>
      <c r="N440" s="134"/>
    </row>
    <row r="441" spans="1:14" s="76" customFormat="1" ht="51" x14ac:dyDescent="0.2">
      <c r="A441" s="142" t="s">
        <v>3645</v>
      </c>
      <c r="B441" s="65" t="s">
        <v>835</v>
      </c>
      <c r="C441" s="117">
        <v>45674</v>
      </c>
      <c r="D441" s="60">
        <v>46394</v>
      </c>
      <c r="E441" s="117" t="s">
        <v>1788</v>
      </c>
      <c r="F441" s="116" t="s">
        <v>3534</v>
      </c>
      <c r="G441" s="116" t="s">
        <v>279</v>
      </c>
      <c r="H441" s="116" t="s">
        <v>3519</v>
      </c>
      <c r="I441" s="116" t="s">
        <v>279</v>
      </c>
      <c r="J441" s="118" t="s">
        <v>4016</v>
      </c>
      <c r="K441" s="118" t="s">
        <v>3660</v>
      </c>
      <c r="L441" s="117" t="s">
        <v>4017</v>
      </c>
      <c r="M441" s="72" t="s">
        <v>279</v>
      </c>
      <c r="N441" s="134"/>
    </row>
    <row r="442" spans="1:14" s="76" customFormat="1" ht="63.75" x14ac:dyDescent="0.2">
      <c r="A442" s="142" t="s">
        <v>3646</v>
      </c>
      <c r="B442" s="65" t="s">
        <v>835</v>
      </c>
      <c r="C442" s="117">
        <v>45663</v>
      </c>
      <c r="D442" s="60" t="s">
        <v>2311</v>
      </c>
      <c r="E442" s="117" t="s">
        <v>279</v>
      </c>
      <c r="F442" s="116" t="s">
        <v>3534</v>
      </c>
      <c r="G442" s="116" t="s">
        <v>279</v>
      </c>
      <c r="H442" s="116" t="s">
        <v>3519</v>
      </c>
      <c r="I442" s="116" t="s">
        <v>279</v>
      </c>
      <c r="J442" s="118" t="s">
        <v>3661</v>
      </c>
      <c r="K442" s="118" t="s">
        <v>3673</v>
      </c>
      <c r="L442" s="117">
        <v>45663</v>
      </c>
      <c r="M442" s="72" t="s">
        <v>279</v>
      </c>
      <c r="N442" s="134"/>
    </row>
    <row r="443" spans="1:14" s="76" customFormat="1" ht="51" x14ac:dyDescent="0.2">
      <c r="A443" s="142" t="s">
        <v>3649</v>
      </c>
      <c r="B443" s="65" t="s">
        <v>835</v>
      </c>
      <c r="C443" s="117">
        <v>45670</v>
      </c>
      <c r="D443" s="60">
        <v>46753</v>
      </c>
      <c r="E443" s="117" t="s">
        <v>1788</v>
      </c>
      <c r="F443" s="116" t="s">
        <v>3534</v>
      </c>
      <c r="G443" s="116" t="s">
        <v>279</v>
      </c>
      <c r="H443" s="116" t="s">
        <v>3519</v>
      </c>
      <c r="I443" s="116" t="s">
        <v>279</v>
      </c>
      <c r="J443" s="118" t="s">
        <v>3671</v>
      </c>
      <c r="K443" s="118" t="s">
        <v>3672</v>
      </c>
      <c r="L443" s="117">
        <v>45670</v>
      </c>
      <c r="M443" s="72" t="s">
        <v>279</v>
      </c>
      <c r="N443" s="134"/>
    </row>
    <row r="444" spans="1:14" s="76" customFormat="1" ht="51" x14ac:dyDescent="0.2">
      <c r="A444" s="142" t="s">
        <v>3650</v>
      </c>
      <c r="B444" s="65" t="s">
        <v>835</v>
      </c>
      <c r="C444" s="117">
        <v>45663</v>
      </c>
      <c r="D444" s="60" t="s">
        <v>2311</v>
      </c>
      <c r="E444" s="117" t="s">
        <v>279</v>
      </c>
      <c r="F444" s="116" t="s">
        <v>3534</v>
      </c>
      <c r="G444" s="116" t="s">
        <v>279</v>
      </c>
      <c r="H444" s="116" t="s">
        <v>3519</v>
      </c>
      <c r="I444" s="116" t="s">
        <v>279</v>
      </c>
      <c r="J444" s="118" t="s">
        <v>3662</v>
      </c>
      <c r="K444" s="118" t="s">
        <v>3663</v>
      </c>
      <c r="L444" s="117">
        <v>45663</v>
      </c>
      <c r="M444" s="72" t="s">
        <v>279</v>
      </c>
      <c r="N444" s="134"/>
    </row>
    <row r="445" spans="1:14" s="76" customFormat="1" ht="51" x14ac:dyDescent="0.2">
      <c r="A445" s="142" t="s">
        <v>3651</v>
      </c>
      <c r="B445" s="65" t="s">
        <v>835</v>
      </c>
      <c r="C445" s="117">
        <v>45686</v>
      </c>
      <c r="D445" s="60" t="s">
        <v>2311</v>
      </c>
      <c r="E445" s="117" t="s">
        <v>279</v>
      </c>
      <c r="F445" s="116" t="s">
        <v>3534</v>
      </c>
      <c r="G445" s="116" t="s">
        <v>279</v>
      </c>
      <c r="H445" s="116" t="s">
        <v>3519</v>
      </c>
      <c r="I445" s="116" t="s">
        <v>279</v>
      </c>
      <c r="J445" s="118" t="s">
        <v>3685</v>
      </c>
      <c r="K445" s="118" t="s">
        <v>3526</v>
      </c>
      <c r="L445" s="117">
        <v>45686</v>
      </c>
      <c r="M445" s="72" t="s">
        <v>279</v>
      </c>
      <c r="N445" s="134"/>
    </row>
    <row r="446" spans="1:14" s="76" customFormat="1" ht="51" x14ac:dyDescent="0.2">
      <c r="A446" s="142" t="s">
        <v>3652</v>
      </c>
      <c r="B446" s="65" t="s">
        <v>835</v>
      </c>
      <c r="C446" s="117">
        <v>45686</v>
      </c>
      <c r="D446" s="60" t="s">
        <v>2311</v>
      </c>
      <c r="E446" s="117" t="s">
        <v>279</v>
      </c>
      <c r="F446" s="116" t="s">
        <v>3534</v>
      </c>
      <c r="G446" s="116" t="s">
        <v>279</v>
      </c>
      <c r="H446" s="116" t="s">
        <v>3519</v>
      </c>
      <c r="I446" s="116" t="s">
        <v>279</v>
      </c>
      <c r="J446" s="118" t="s">
        <v>3686</v>
      </c>
      <c r="K446" s="118" t="s">
        <v>3526</v>
      </c>
      <c r="L446" s="117">
        <v>45686</v>
      </c>
      <c r="M446" s="72" t="s">
        <v>279</v>
      </c>
      <c r="N446" s="134"/>
    </row>
    <row r="447" spans="1:14" s="76" customFormat="1" ht="51" x14ac:dyDescent="0.2">
      <c r="A447" s="142" t="s">
        <v>3653</v>
      </c>
      <c r="B447" s="65" t="s">
        <v>835</v>
      </c>
      <c r="C447" s="117">
        <v>45671</v>
      </c>
      <c r="D447" s="60" t="s">
        <v>2311</v>
      </c>
      <c r="E447" s="117" t="s">
        <v>279</v>
      </c>
      <c r="F447" s="116" t="s">
        <v>3534</v>
      </c>
      <c r="G447" s="116" t="s">
        <v>279</v>
      </c>
      <c r="H447" s="116" t="s">
        <v>3519</v>
      </c>
      <c r="I447" s="116" t="s">
        <v>279</v>
      </c>
      <c r="J447" s="118" t="s">
        <v>3674</v>
      </c>
      <c r="K447" s="118" t="s">
        <v>3675</v>
      </c>
      <c r="L447" s="117">
        <v>45671</v>
      </c>
      <c r="M447" s="72" t="s">
        <v>279</v>
      </c>
      <c r="N447" s="134"/>
    </row>
    <row r="448" spans="1:14" s="76" customFormat="1" ht="51" x14ac:dyDescent="0.2">
      <c r="A448" s="142" t="s">
        <v>3664</v>
      </c>
      <c r="B448" s="65" t="s">
        <v>835</v>
      </c>
      <c r="C448" s="117">
        <v>45670</v>
      </c>
      <c r="D448" s="60" t="s">
        <v>2311</v>
      </c>
      <c r="E448" s="117" t="s">
        <v>279</v>
      </c>
      <c r="F448" s="116" t="s">
        <v>3534</v>
      </c>
      <c r="G448" s="116" t="s">
        <v>279</v>
      </c>
      <c r="H448" s="116" t="s">
        <v>3519</v>
      </c>
      <c r="I448" s="116" t="s">
        <v>279</v>
      </c>
      <c r="J448" s="118" t="s">
        <v>3670</v>
      </c>
      <c r="K448" s="118" t="s">
        <v>3669</v>
      </c>
      <c r="L448" s="117">
        <v>45670</v>
      </c>
      <c r="M448" s="72" t="s">
        <v>279</v>
      </c>
      <c r="N448" s="134"/>
    </row>
    <row r="449" spans="1:14" s="76" customFormat="1" ht="51" x14ac:dyDescent="0.2">
      <c r="A449" s="142" t="s">
        <v>3665</v>
      </c>
      <c r="B449" s="65" t="s">
        <v>835</v>
      </c>
      <c r="C449" s="117">
        <v>45670</v>
      </c>
      <c r="D449" s="60" t="s">
        <v>2311</v>
      </c>
      <c r="E449" s="117" t="s">
        <v>279</v>
      </c>
      <c r="F449" s="116" t="s">
        <v>3534</v>
      </c>
      <c r="G449" s="116" t="s">
        <v>279</v>
      </c>
      <c r="H449" s="116" t="s">
        <v>3519</v>
      </c>
      <c r="I449" s="116" t="s">
        <v>279</v>
      </c>
      <c r="J449" s="118" t="s">
        <v>3666</v>
      </c>
      <c r="K449" s="118" t="s">
        <v>3667</v>
      </c>
      <c r="L449" s="117">
        <v>45670</v>
      </c>
      <c r="M449" s="72" t="s">
        <v>279</v>
      </c>
      <c r="N449" s="134"/>
    </row>
    <row r="450" spans="1:14" s="76" customFormat="1" ht="51" x14ac:dyDescent="0.2">
      <c r="A450" s="142" t="s">
        <v>3678</v>
      </c>
      <c r="B450" s="65" t="s">
        <v>835</v>
      </c>
      <c r="C450" s="117">
        <v>45701</v>
      </c>
      <c r="D450" s="60" t="s">
        <v>2311</v>
      </c>
      <c r="E450" s="117" t="s">
        <v>279</v>
      </c>
      <c r="F450" s="116" t="s">
        <v>3534</v>
      </c>
      <c r="G450" s="116" t="s">
        <v>279</v>
      </c>
      <c r="H450" s="116" t="s">
        <v>3519</v>
      </c>
      <c r="I450" s="116" t="s">
        <v>279</v>
      </c>
      <c r="J450" s="118" t="s">
        <v>3700</v>
      </c>
      <c r="K450" s="118" t="s">
        <v>3701</v>
      </c>
      <c r="L450" s="117">
        <v>45701</v>
      </c>
      <c r="M450" s="72" t="s">
        <v>279</v>
      </c>
      <c r="N450" s="134"/>
    </row>
    <row r="451" spans="1:14" s="76" customFormat="1" ht="51" x14ac:dyDescent="0.2">
      <c r="A451" s="142" t="s">
        <v>3679</v>
      </c>
      <c r="B451" s="65" t="s">
        <v>835</v>
      </c>
      <c r="C451" s="117">
        <v>45686</v>
      </c>
      <c r="D451" s="60" t="s">
        <v>2311</v>
      </c>
      <c r="E451" s="117" t="s">
        <v>279</v>
      </c>
      <c r="F451" s="116" t="s">
        <v>3534</v>
      </c>
      <c r="G451" s="116" t="s">
        <v>279</v>
      </c>
      <c r="H451" s="116" t="s">
        <v>3519</v>
      </c>
      <c r="I451" s="116" t="s">
        <v>279</v>
      </c>
      <c r="J451" s="118" t="s">
        <v>3687</v>
      </c>
      <c r="K451" s="118" t="s">
        <v>3669</v>
      </c>
      <c r="L451" s="117">
        <v>45686</v>
      </c>
      <c r="M451" s="72" t="s">
        <v>279</v>
      </c>
      <c r="N451" s="134"/>
    </row>
    <row r="452" spans="1:14" s="76" customFormat="1" ht="51" x14ac:dyDescent="0.2">
      <c r="A452" s="142" t="s">
        <v>3688</v>
      </c>
      <c r="B452" s="65" t="s">
        <v>835</v>
      </c>
      <c r="C452" s="117">
        <v>45701</v>
      </c>
      <c r="D452" s="60" t="s">
        <v>2311</v>
      </c>
      <c r="E452" s="117" t="s">
        <v>279</v>
      </c>
      <c r="F452" s="116" t="s">
        <v>3534</v>
      </c>
      <c r="G452" s="116" t="s">
        <v>279</v>
      </c>
      <c r="H452" s="116" t="s">
        <v>3519</v>
      </c>
      <c r="I452" s="116" t="s">
        <v>279</v>
      </c>
      <c r="J452" s="118" t="s">
        <v>3699</v>
      </c>
      <c r="K452" s="118" t="s">
        <v>3698</v>
      </c>
      <c r="L452" s="117">
        <v>45701</v>
      </c>
      <c r="M452" s="72" t="s">
        <v>279</v>
      </c>
      <c r="N452" s="134"/>
    </row>
    <row r="453" spans="1:14" s="76" customFormat="1" ht="51" x14ac:dyDescent="0.2">
      <c r="A453" s="142" t="s">
        <v>3689</v>
      </c>
      <c r="B453" s="65" t="s">
        <v>835</v>
      </c>
      <c r="C453" s="117">
        <v>45701</v>
      </c>
      <c r="D453" s="60" t="s">
        <v>2311</v>
      </c>
      <c r="E453" s="117" t="s">
        <v>279</v>
      </c>
      <c r="F453" s="116" t="s">
        <v>3534</v>
      </c>
      <c r="G453" s="116" t="s">
        <v>279</v>
      </c>
      <c r="H453" s="116" t="s">
        <v>3519</v>
      </c>
      <c r="I453" s="116" t="s">
        <v>279</v>
      </c>
      <c r="J453" s="118" t="s">
        <v>3696</v>
      </c>
      <c r="K453" s="118" t="s">
        <v>3697</v>
      </c>
      <c r="L453" s="117">
        <v>45701</v>
      </c>
      <c r="M453" s="72" t="s">
        <v>279</v>
      </c>
      <c r="N453" s="134"/>
    </row>
    <row r="454" spans="1:14" s="76" customFormat="1" ht="51" x14ac:dyDescent="0.2">
      <c r="A454" s="142" t="s">
        <v>3690</v>
      </c>
      <c r="B454" s="65" t="s">
        <v>835</v>
      </c>
      <c r="C454" s="117">
        <v>45701</v>
      </c>
      <c r="D454" s="60" t="s">
        <v>2311</v>
      </c>
      <c r="E454" s="117" t="s">
        <v>279</v>
      </c>
      <c r="F454" s="116" t="s">
        <v>3534</v>
      </c>
      <c r="G454" s="116" t="s">
        <v>279</v>
      </c>
      <c r="H454" s="116" t="s">
        <v>3519</v>
      </c>
      <c r="I454" s="116" t="s">
        <v>279</v>
      </c>
      <c r="J454" s="118" t="s">
        <v>3694</v>
      </c>
      <c r="K454" s="118" t="s">
        <v>3695</v>
      </c>
      <c r="L454" s="117">
        <v>45701</v>
      </c>
      <c r="M454" s="72" t="s">
        <v>279</v>
      </c>
      <c r="N454" s="134"/>
    </row>
    <row r="455" spans="1:14" s="76" customFormat="1" ht="51" x14ac:dyDescent="0.2">
      <c r="A455" s="142" t="s">
        <v>3691</v>
      </c>
      <c r="B455" s="65" t="s">
        <v>835</v>
      </c>
      <c r="C455" s="117">
        <v>45701</v>
      </c>
      <c r="D455" s="60" t="s">
        <v>2311</v>
      </c>
      <c r="E455" s="117" t="s">
        <v>279</v>
      </c>
      <c r="F455" s="116" t="s">
        <v>3534</v>
      </c>
      <c r="G455" s="116" t="s">
        <v>279</v>
      </c>
      <c r="H455" s="116" t="s">
        <v>3519</v>
      </c>
      <c r="I455" s="116" t="s">
        <v>279</v>
      </c>
      <c r="J455" s="118" t="s">
        <v>3703</v>
      </c>
      <c r="K455" s="118" t="s">
        <v>3693</v>
      </c>
      <c r="L455" s="117">
        <v>45701</v>
      </c>
      <c r="M455" s="72" t="s">
        <v>279</v>
      </c>
      <c r="N455" s="134"/>
    </row>
    <row r="456" spans="1:14" s="76" customFormat="1" ht="51" x14ac:dyDescent="0.2">
      <c r="A456" s="142" t="s">
        <v>3702</v>
      </c>
      <c r="B456" s="65" t="s">
        <v>835</v>
      </c>
      <c r="C456" s="117">
        <v>45708</v>
      </c>
      <c r="D456" s="60" t="s">
        <v>2311</v>
      </c>
      <c r="E456" s="117" t="s">
        <v>279</v>
      </c>
      <c r="F456" s="116" t="s">
        <v>3534</v>
      </c>
      <c r="G456" s="116" t="s">
        <v>279</v>
      </c>
      <c r="H456" s="116" t="s">
        <v>3519</v>
      </c>
      <c r="I456" s="116" t="s">
        <v>279</v>
      </c>
      <c r="J456" s="118" t="s">
        <v>3861</v>
      </c>
      <c r="K456" s="118" t="s">
        <v>3704</v>
      </c>
      <c r="L456" s="117">
        <v>45708</v>
      </c>
      <c r="M456" s="72" t="s">
        <v>279</v>
      </c>
      <c r="N456" s="134"/>
    </row>
    <row r="457" spans="1:14" s="76" customFormat="1" ht="51" x14ac:dyDescent="0.2">
      <c r="A457" s="142" t="s">
        <v>3707</v>
      </c>
      <c r="B457" s="65" t="s">
        <v>835</v>
      </c>
      <c r="C457" s="117">
        <v>45736</v>
      </c>
      <c r="D457" s="60" t="s">
        <v>2311</v>
      </c>
      <c r="E457" s="117" t="s">
        <v>279</v>
      </c>
      <c r="F457" s="116" t="s">
        <v>3534</v>
      </c>
      <c r="G457" s="116" t="s">
        <v>279</v>
      </c>
      <c r="H457" s="116" t="s">
        <v>3519</v>
      </c>
      <c r="I457" s="116" t="s">
        <v>279</v>
      </c>
      <c r="J457" s="118" t="s">
        <v>3764</v>
      </c>
      <c r="K457" s="118" t="s">
        <v>3765</v>
      </c>
      <c r="L457" s="117">
        <v>45736</v>
      </c>
      <c r="M457" s="72" t="s">
        <v>279</v>
      </c>
      <c r="N457" s="134"/>
    </row>
    <row r="458" spans="1:14" s="76" customFormat="1" ht="51" x14ac:dyDescent="0.2">
      <c r="A458" s="142" t="s">
        <v>3715</v>
      </c>
      <c r="B458" s="65" t="s">
        <v>835</v>
      </c>
      <c r="C458" s="117">
        <v>45721</v>
      </c>
      <c r="D458" s="60">
        <v>46083</v>
      </c>
      <c r="E458" s="117" t="s">
        <v>279</v>
      </c>
      <c r="F458" s="116" t="s">
        <v>3534</v>
      </c>
      <c r="G458" s="116" t="s">
        <v>279</v>
      </c>
      <c r="H458" s="116" t="s">
        <v>3519</v>
      </c>
      <c r="I458" s="116" t="s">
        <v>279</v>
      </c>
      <c r="J458" s="118" t="s">
        <v>3730</v>
      </c>
      <c r="K458" s="118" t="s">
        <v>3731</v>
      </c>
      <c r="L458" s="117">
        <v>45721</v>
      </c>
      <c r="M458" s="72" t="s">
        <v>279</v>
      </c>
      <c r="N458" s="134"/>
    </row>
    <row r="459" spans="1:14" s="182" customFormat="1" ht="38.25" x14ac:dyDescent="0.2">
      <c r="A459" s="115" t="s">
        <v>3716</v>
      </c>
      <c r="B459" s="107" t="s">
        <v>1022</v>
      </c>
      <c r="C459" s="107">
        <v>45720</v>
      </c>
      <c r="D459" s="107">
        <v>45929</v>
      </c>
      <c r="E459" s="107">
        <v>46225</v>
      </c>
      <c r="F459" s="108" t="s">
        <v>3342</v>
      </c>
      <c r="G459" s="108" t="s">
        <v>3723</v>
      </c>
      <c r="H459" s="108" t="s">
        <v>3724</v>
      </c>
      <c r="I459" s="108">
        <v>10.199999999999999</v>
      </c>
      <c r="J459" s="119" t="s">
        <v>3725</v>
      </c>
      <c r="K459" s="119" t="s">
        <v>3726</v>
      </c>
      <c r="L459" s="107">
        <v>46225</v>
      </c>
      <c r="M459" s="108" t="s">
        <v>4262</v>
      </c>
      <c r="N459" s="181"/>
    </row>
    <row r="460" spans="1:14" s="76" customFormat="1" ht="38.25" x14ac:dyDescent="0.2">
      <c r="A460" s="107" t="s">
        <v>3717</v>
      </c>
      <c r="B460" s="107" t="s">
        <v>4092</v>
      </c>
      <c r="C460" s="107">
        <v>45720</v>
      </c>
      <c r="D460" s="107" t="s">
        <v>2518</v>
      </c>
      <c r="E460" s="107">
        <v>45987</v>
      </c>
      <c r="F460" s="108" t="s">
        <v>1429</v>
      </c>
      <c r="G460" s="108" t="s">
        <v>3727</v>
      </c>
      <c r="H460" s="108" t="s">
        <v>3728</v>
      </c>
      <c r="I460" s="108">
        <v>2.2999999999999998</v>
      </c>
      <c r="J460" s="119" t="s">
        <v>3729</v>
      </c>
      <c r="K460" s="119" t="s">
        <v>3726</v>
      </c>
      <c r="L460" s="107">
        <v>45720</v>
      </c>
      <c r="M460" s="115" t="s">
        <v>3287</v>
      </c>
      <c r="N460" s="134"/>
    </row>
    <row r="461" spans="1:14" s="76" customFormat="1" ht="51" x14ac:dyDescent="0.2">
      <c r="A461" s="142" t="s">
        <v>3718</v>
      </c>
      <c r="B461" s="65" t="s">
        <v>835</v>
      </c>
      <c r="C461" s="117">
        <v>45716</v>
      </c>
      <c r="D461" s="60" t="s">
        <v>2311</v>
      </c>
      <c r="E461" s="60" t="s">
        <v>2754</v>
      </c>
      <c r="F461" s="116" t="s">
        <v>3534</v>
      </c>
      <c r="G461" s="116" t="s">
        <v>279</v>
      </c>
      <c r="H461" s="116" t="s">
        <v>3519</v>
      </c>
      <c r="I461" s="116" t="s">
        <v>279</v>
      </c>
      <c r="J461" s="118" t="s">
        <v>3719</v>
      </c>
      <c r="K461" s="118" t="s">
        <v>3669</v>
      </c>
      <c r="L461" s="117">
        <v>45716</v>
      </c>
      <c r="M461" s="72" t="s">
        <v>279</v>
      </c>
      <c r="N461" s="134"/>
    </row>
    <row r="462" spans="1:14" s="76" customFormat="1" ht="51" x14ac:dyDescent="0.2">
      <c r="A462" s="142" t="s">
        <v>3720</v>
      </c>
      <c r="B462" s="65" t="s">
        <v>835</v>
      </c>
      <c r="C462" s="117">
        <v>45721</v>
      </c>
      <c r="D462" s="60" t="s">
        <v>2311</v>
      </c>
      <c r="E462" s="60" t="s">
        <v>2754</v>
      </c>
      <c r="F462" s="116" t="s">
        <v>3534</v>
      </c>
      <c r="G462" s="116" t="s">
        <v>279</v>
      </c>
      <c r="H462" s="116" t="s">
        <v>3519</v>
      </c>
      <c r="I462" s="116" t="s">
        <v>279</v>
      </c>
      <c r="J462" s="118" t="s">
        <v>3732</v>
      </c>
      <c r="K462" s="118" t="s">
        <v>3733</v>
      </c>
      <c r="L462" s="117">
        <v>45721</v>
      </c>
      <c r="M462" s="72" t="s">
        <v>279</v>
      </c>
      <c r="N462" s="134"/>
    </row>
    <row r="463" spans="1:14" s="76" customFormat="1" ht="51" x14ac:dyDescent="0.2">
      <c r="A463" s="142" t="s">
        <v>3721</v>
      </c>
      <c r="B463" s="65" t="s">
        <v>835</v>
      </c>
      <c r="C463" s="117">
        <v>45721</v>
      </c>
      <c r="D463" s="60" t="s">
        <v>2311</v>
      </c>
      <c r="E463" s="60" t="s">
        <v>2754</v>
      </c>
      <c r="F463" s="116" t="s">
        <v>3534</v>
      </c>
      <c r="G463" s="116" t="s">
        <v>279</v>
      </c>
      <c r="H463" s="116" t="s">
        <v>3519</v>
      </c>
      <c r="I463" s="116" t="s">
        <v>279</v>
      </c>
      <c r="J463" s="118" t="s">
        <v>3735</v>
      </c>
      <c r="K463" s="118" t="s">
        <v>3734</v>
      </c>
      <c r="L463" s="117">
        <v>45721</v>
      </c>
      <c r="M463" s="72" t="s">
        <v>279</v>
      </c>
      <c r="N463" s="134"/>
    </row>
    <row r="464" spans="1:14" s="76" customFormat="1" ht="51" x14ac:dyDescent="0.2">
      <c r="A464" s="180" t="s">
        <v>3722</v>
      </c>
      <c r="B464" s="65" t="s">
        <v>835</v>
      </c>
      <c r="C464" s="117">
        <v>45778</v>
      </c>
      <c r="D464" s="60">
        <v>46172</v>
      </c>
      <c r="E464" s="117" t="s">
        <v>279</v>
      </c>
      <c r="F464" s="116" t="s">
        <v>3370</v>
      </c>
      <c r="G464" s="116" t="s">
        <v>3740</v>
      </c>
      <c r="H464" s="116" t="s">
        <v>1696</v>
      </c>
      <c r="I464" s="116" t="s">
        <v>3741</v>
      </c>
      <c r="J464" s="118" t="s">
        <v>3742</v>
      </c>
      <c r="K464" s="118" t="s">
        <v>3743</v>
      </c>
      <c r="L464" s="117">
        <v>45722</v>
      </c>
      <c r="M464" s="72" t="s">
        <v>279</v>
      </c>
      <c r="N464" s="134"/>
    </row>
    <row r="465" spans="1:14" s="76" customFormat="1" ht="51" x14ac:dyDescent="0.2">
      <c r="A465" s="142" t="s">
        <v>3736</v>
      </c>
      <c r="B465" s="65" t="s">
        <v>835</v>
      </c>
      <c r="C465" s="117">
        <v>45728</v>
      </c>
      <c r="D465" s="60">
        <v>46753</v>
      </c>
      <c r="E465" s="60" t="s">
        <v>2754</v>
      </c>
      <c r="F465" s="116" t="s">
        <v>3534</v>
      </c>
      <c r="G465" s="116" t="s">
        <v>279</v>
      </c>
      <c r="H465" s="116" t="s">
        <v>3519</v>
      </c>
      <c r="I465" s="116" t="s">
        <v>279</v>
      </c>
      <c r="J465" s="118" t="s">
        <v>3748</v>
      </c>
      <c r="K465" s="118" t="s">
        <v>3749</v>
      </c>
      <c r="L465" s="117">
        <v>45728</v>
      </c>
      <c r="M465" s="72" t="s">
        <v>279</v>
      </c>
      <c r="N465" s="134"/>
    </row>
    <row r="466" spans="1:14" s="76" customFormat="1" ht="51" x14ac:dyDescent="0.2">
      <c r="A466" s="142" t="s">
        <v>3737</v>
      </c>
      <c r="B466" s="65" t="s">
        <v>835</v>
      </c>
      <c r="C466" s="117">
        <v>45722</v>
      </c>
      <c r="D466" s="60">
        <v>46753</v>
      </c>
      <c r="E466" s="60" t="s">
        <v>2754</v>
      </c>
      <c r="F466" s="116" t="s">
        <v>3534</v>
      </c>
      <c r="G466" s="116" t="s">
        <v>279</v>
      </c>
      <c r="H466" s="116" t="s">
        <v>3519</v>
      </c>
      <c r="I466" s="116" t="s">
        <v>279</v>
      </c>
      <c r="J466" s="118" t="s">
        <v>3744</v>
      </c>
      <c r="K466" s="118" t="s">
        <v>3745</v>
      </c>
      <c r="L466" s="117">
        <v>45722</v>
      </c>
      <c r="M466" s="72" t="s">
        <v>279</v>
      </c>
      <c r="N466" s="134"/>
    </row>
    <row r="467" spans="1:14" s="76" customFormat="1" ht="51" x14ac:dyDescent="0.2">
      <c r="A467" s="142" t="s">
        <v>3738</v>
      </c>
      <c r="B467" s="65" t="s">
        <v>835</v>
      </c>
      <c r="C467" s="117">
        <v>45728</v>
      </c>
      <c r="D467" s="60">
        <v>46753</v>
      </c>
      <c r="E467" s="60" t="s">
        <v>2754</v>
      </c>
      <c r="F467" s="116" t="s">
        <v>3534</v>
      </c>
      <c r="G467" s="116" t="s">
        <v>279</v>
      </c>
      <c r="H467" s="116" t="s">
        <v>3519</v>
      </c>
      <c r="I467" s="116" t="s">
        <v>279</v>
      </c>
      <c r="J467" s="118" t="s">
        <v>3750</v>
      </c>
      <c r="K467" s="118" t="s">
        <v>3745</v>
      </c>
      <c r="L467" s="117">
        <v>45728</v>
      </c>
      <c r="M467" s="72" t="s">
        <v>279</v>
      </c>
      <c r="N467" s="134"/>
    </row>
    <row r="468" spans="1:14" s="76" customFormat="1" ht="51" x14ac:dyDescent="0.2">
      <c r="A468" s="142" t="s">
        <v>3739</v>
      </c>
      <c r="B468" s="65" t="s">
        <v>835</v>
      </c>
      <c r="C468" s="117">
        <v>45727</v>
      </c>
      <c r="D468" s="60">
        <v>46451</v>
      </c>
      <c r="E468" s="60" t="s">
        <v>2754</v>
      </c>
      <c r="F468" s="116" t="s">
        <v>3534</v>
      </c>
      <c r="G468" s="116" t="s">
        <v>279</v>
      </c>
      <c r="H468" s="116" t="s">
        <v>3519</v>
      </c>
      <c r="I468" s="116" t="s">
        <v>279</v>
      </c>
      <c r="J468" s="118" t="s">
        <v>3751</v>
      </c>
      <c r="K468" s="118" t="s">
        <v>3747</v>
      </c>
      <c r="L468" s="117">
        <v>45727</v>
      </c>
      <c r="M468" s="72" t="s">
        <v>279</v>
      </c>
      <c r="N468" s="134"/>
    </row>
    <row r="469" spans="1:14" s="76" customFormat="1" ht="25.5" x14ac:dyDescent="0.2">
      <c r="A469" s="107" t="s">
        <v>3755</v>
      </c>
      <c r="B469" s="107" t="s">
        <v>4092</v>
      </c>
      <c r="C469" s="107">
        <v>45901</v>
      </c>
      <c r="D469" s="107" t="s">
        <v>2311</v>
      </c>
      <c r="E469" s="107">
        <v>45987</v>
      </c>
      <c r="F469" s="107" t="s">
        <v>3756</v>
      </c>
      <c r="G469" s="108" t="s">
        <v>3757</v>
      </c>
      <c r="H469" s="108" t="s">
        <v>3758</v>
      </c>
      <c r="I469" s="108" t="s">
        <v>1286</v>
      </c>
      <c r="J469" s="119" t="s">
        <v>3759</v>
      </c>
      <c r="K469" s="119" t="s">
        <v>3760</v>
      </c>
      <c r="L469" s="107">
        <v>45736</v>
      </c>
      <c r="M469" s="115" t="s">
        <v>3287</v>
      </c>
      <c r="N469" s="134"/>
    </row>
    <row r="470" spans="1:14" s="76" customFormat="1" ht="51" x14ac:dyDescent="0.2">
      <c r="A470" s="142" t="s">
        <v>3777</v>
      </c>
      <c r="B470" s="65" t="s">
        <v>835</v>
      </c>
      <c r="C470" s="117">
        <v>45749</v>
      </c>
      <c r="D470" s="60" t="s">
        <v>2311</v>
      </c>
      <c r="E470" s="60" t="s">
        <v>2754</v>
      </c>
      <c r="F470" s="116" t="s">
        <v>3534</v>
      </c>
      <c r="G470" s="116" t="s">
        <v>279</v>
      </c>
      <c r="H470" s="116" t="s">
        <v>3519</v>
      </c>
      <c r="I470" s="116" t="s">
        <v>279</v>
      </c>
      <c r="J470" s="118" t="s">
        <v>3780</v>
      </c>
      <c r="K470" s="118" t="s">
        <v>3669</v>
      </c>
      <c r="L470" s="117">
        <v>45749</v>
      </c>
      <c r="M470" s="72" t="s">
        <v>279</v>
      </c>
      <c r="N470" s="134"/>
    </row>
    <row r="471" spans="1:14" s="76" customFormat="1" ht="51" x14ac:dyDescent="0.2">
      <c r="A471" s="142" t="s">
        <v>3778</v>
      </c>
      <c r="B471" s="65" t="s">
        <v>835</v>
      </c>
      <c r="C471" s="117">
        <v>45749</v>
      </c>
      <c r="D471" s="60" t="s">
        <v>2311</v>
      </c>
      <c r="E471" s="60" t="s">
        <v>2754</v>
      </c>
      <c r="F471" s="116" t="s">
        <v>3534</v>
      </c>
      <c r="G471" s="116" t="s">
        <v>279</v>
      </c>
      <c r="H471" s="116" t="s">
        <v>3519</v>
      </c>
      <c r="I471" s="116" t="s">
        <v>279</v>
      </c>
      <c r="J471" s="118" t="s">
        <v>3781</v>
      </c>
      <c r="K471" s="118" t="s">
        <v>3782</v>
      </c>
      <c r="L471" s="117">
        <v>45749</v>
      </c>
      <c r="M471" s="72" t="s">
        <v>279</v>
      </c>
      <c r="N471" s="134"/>
    </row>
    <row r="472" spans="1:14" s="76" customFormat="1" ht="51" x14ac:dyDescent="0.2">
      <c r="A472" s="142" t="s">
        <v>3779</v>
      </c>
      <c r="B472" s="65" t="s">
        <v>835</v>
      </c>
      <c r="C472" s="117">
        <v>45750</v>
      </c>
      <c r="D472" s="60" t="s">
        <v>2311</v>
      </c>
      <c r="E472" s="60" t="s">
        <v>2754</v>
      </c>
      <c r="F472" s="116" t="s">
        <v>3534</v>
      </c>
      <c r="G472" s="116" t="s">
        <v>279</v>
      </c>
      <c r="H472" s="116" t="s">
        <v>3519</v>
      </c>
      <c r="I472" s="116" t="s">
        <v>279</v>
      </c>
      <c r="J472" s="118" t="s">
        <v>3783</v>
      </c>
      <c r="K472" s="118" t="s">
        <v>3782</v>
      </c>
      <c r="L472" s="117">
        <v>45750</v>
      </c>
      <c r="M472" s="72" t="s">
        <v>279</v>
      </c>
      <c r="N472" s="134"/>
    </row>
    <row r="473" spans="1:14" s="76" customFormat="1" ht="51" x14ac:dyDescent="0.2">
      <c r="A473" s="142" t="s">
        <v>3784</v>
      </c>
      <c r="B473" s="65" t="s">
        <v>835</v>
      </c>
      <c r="C473" s="117">
        <v>45758</v>
      </c>
      <c r="D473" s="60" t="s">
        <v>2311</v>
      </c>
      <c r="E473" s="60" t="s">
        <v>2754</v>
      </c>
      <c r="F473" s="116" t="s">
        <v>3534</v>
      </c>
      <c r="G473" s="116" t="s">
        <v>279</v>
      </c>
      <c r="H473" s="116" t="s">
        <v>3519</v>
      </c>
      <c r="I473" s="116" t="s">
        <v>279</v>
      </c>
      <c r="J473" s="118" t="s">
        <v>3790</v>
      </c>
      <c r="K473" s="118" t="s">
        <v>3669</v>
      </c>
      <c r="L473" s="117">
        <v>45758</v>
      </c>
      <c r="M473" s="72" t="s">
        <v>279</v>
      </c>
      <c r="N473" s="134"/>
    </row>
    <row r="474" spans="1:14" s="182" customFormat="1" x14ac:dyDescent="0.2">
      <c r="A474" s="161" t="s">
        <v>3785</v>
      </c>
      <c r="B474" s="296" t="s">
        <v>4005</v>
      </c>
      <c r="C474" s="297"/>
      <c r="D474" s="297"/>
      <c r="E474" s="297"/>
      <c r="F474" s="297"/>
      <c r="G474" s="297"/>
      <c r="H474" s="297"/>
      <c r="I474" s="297"/>
      <c r="J474" s="297"/>
      <c r="K474" s="297"/>
      <c r="L474" s="297"/>
      <c r="M474" s="297"/>
      <c r="N474" s="181"/>
    </row>
    <row r="475" spans="1:14" s="76" customFormat="1" ht="51" x14ac:dyDescent="0.2">
      <c r="A475" s="142" t="s">
        <v>3787</v>
      </c>
      <c r="B475" s="65" t="s">
        <v>835</v>
      </c>
      <c r="C475" s="117">
        <v>45770</v>
      </c>
      <c r="D475" s="60" t="s">
        <v>2311</v>
      </c>
      <c r="E475" s="60" t="s">
        <v>279</v>
      </c>
      <c r="F475" s="116" t="s">
        <v>3534</v>
      </c>
      <c r="G475" s="116" t="s">
        <v>279</v>
      </c>
      <c r="H475" s="116" t="s">
        <v>3519</v>
      </c>
      <c r="I475" s="116" t="s">
        <v>279</v>
      </c>
      <c r="J475" s="118" t="s">
        <v>4006</v>
      </c>
      <c r="K475" s="118" t="s">
        <v>3828</v>
      </c>
      <c r="L475" s="117">
        <v>45770</v>
      </c>
      <c r="M475" s="72" t="s">
        <v>279</v>
      </c>
      <c r="N475" s="134"/>
    </row>
    <row r="476" spans="1:14" s="76" customFormat="1" ht="38.25" x14ac:dyDescent="0.2">
      <c r="A476" s="142" t="s">
        <v>3789</v>
      </c>
      <c r="B476" s="65" t="s">
        <v>835</v>
      </c>
      <c r="C476" s="117">
        <v>45758</v>
      </c>
      <c r="D476" s="246" t="s">
        <v>3794</v>
      </c>
      <c r="E476" s="117" t="s">
        <v>1788</v>
      </c>
      <c r="F476" s="116" t="s">
        <v>3370</v>
      </c>
      <c r="G476" s="116" t="s">
        <v>3795</v>
      </c>
      <c r="H476" s="116" t="s">
        <v>3796</v>
      </c>
      <c r="I476" s="116">
        <v>2.1</v>
      </c>
      <c r="J476" s="118" t="s">
        <v>3799</v>
      </c>
      <c r="K476" s="118" t="s">
        <v>3797</v>
      </c>
      <c r="L476" s="117">
        <v>45758</v>
      </c>
      <c r="M476" s="72" t="s">
        <v>1788</v>
      </c>
      <c r="N476" s="134"/>
    </row>
    <row r="477" spans="1:14" s="76" customFormat="1" ht="51" x14ac:dyDescent="0.2">
      <c r="A477" s="142" t="s">
        <v>3811</v>
      </c>
      <c r="B477" s="65" t="s">
        <v>835</v>
      </c>
      <c r="C477" s="117">
        <v>45783</v>
      </c>
      <c r="D477" s="60" t="s">
        <v>2311</v>
      </c>
      <c r="E477" s="117" t="s">
        <v>279</v>
      </c>
      <c r="F477" s="116" t="s">
        <v>3534</v>
      </c>
      <c r="G477" s="116" t="s">
        <v>279</v>
      </c>
      <c r="H477" s="116" t="s">
        <v>3519</v>
      </c>
      <c r="I477" s="116" t="s">
        <v>279</v>
      </c>
      <c r="J477" s="118" t="s">
        <v>3827</v>
      </c>
      <c r="K477" s="118" t="s">
        <v>3828</v>
      </c>
      <c r="L477" s="117">
        <v>45783</v>
      </c>
      <c r="M477" s="72" t="s">
        <v>279</v>
      </c>
      <c r="N477" s="134"/>
    </row>
    <row r="478" spans="1:14" s="76" customFormat="1" ht="51" x14ac:dyDescent="0.2">
      <c r="A478" s="142" t="s">
        <v>3812</v>
      </c>
      <c r="B478" s="65" t="s">
        <v>835</v>
      </c>
      <c r="C478" s="117">
        <v>45775</v>
      </c>
      <c r="D478" s="60" t="s">
        <v>2311</v>
      </c>
      <c r="E478" s="117" t="s">
        <v>279</v>
      </c>
      <c r="F478" s="116" t="s">
        <v>3534</v>
      </c>
      <c r="G478" s="116" t="s">
        <v>279</v>
      </c>
      <c r="H478" s="116" t="s">
        <v>3519</v>
      </c>
      <c r="I478" s="116" t="s">
        <v>279</v>
      </c>
      <c r="J478" s="118" t="s">
        <v>4007</v>
      </c>
      <c r="K478" s="118" t="s">
        <v>3669</v>
      </c>
      <c r="L478" s="117">
        <v>45775</v>
      </c>
      <c r="M478" s="72" t="s">
        <v>279</v>
      </c>
      <c r="N478" s="134"/>
    </row>
    <row r="479" spans="1:14" ht="51" x14ac:dyDescent="0.2">
      <c r="A479" s="142" t="s">
        <v>3815</v>
      </c>
      <c r="B479" s="117" t="s">
        <v>835</v>
      </c>
      <c r="C479" s="117">
        <v>45783</v>
      </c>
      <c r="D479" s="60" t="s">
        <v>2311</v>
      </c>
      <c r="E479" s="117" t="s">
        <v>279</v>
      </c>
      <c r="F479" s="116" t="s">
        <v>3534</v>
      </c>
      <c r="G479" s="116" t="s">
        <v>279</v>
      </c>
      <c r="H479" s="116" t="s">
        <v>3519</v>
      </c>
      <c r="I479" s="116" t="s">
        <v>279</v>
      </c>
      <c r="J479" s="118" t="s">
        <v>3829</v>
      </c>
      <c r="K479" s="118" t="s">
        <v>3830</v>
      </c>
      <c r="L479" s="117">
        <v>45783</v>
      </c>
      <c r="M479" s="72" t="s">
        <v>279</v>
      </c>
    </row>
    <row r="480" spans="1:14" s="76" customFormat="1" ht="51" x14ac:dyDescent="0.2">
      <c r="A480" s="142" t="s">
        <v>3821</v>
      </c>
      <c r="B480" s="117" t="s">
        <v>835</v>
      </c>
      <c r="C480" s="117">
        <v>45783</v>
      </c>
      <c r="D480" s="60">
        <v>46171</v>
      </c>
      <c r="E480" s="117" t="s">
        <v>1788</v>
      </c>
      <c r="F480" s="116" t="s">
        <v>3534</v>
      </c>
      <c r="G480" s="116" t="s">
        <v>279</v>
      </c>
      <c r="H480" s="116" t="s">
        <v>3519</v>
      </c>
      <c r="I480" s="116" t="s">
        <v>279</v>
      </c>
      <c r="J480" s="118" t="s">
        <v>3831</v>
      </c>
      <c r="K480" s="118" t="s">
        <v>3832</v>
      </c>
      <c r="L480" s="117">
        <v>45783</v>
      </c>
      <c r="M480" s="72" t="s">
        <v>1788</v>
      </c>
      <c r="N480" s="134"/>
    </row>
    <row r="481" spans="1:14" s="74" customFormat="1" ht="51" x14ac:dyDescent="0.2">
      <c r="A481" s="161" t="s">
        <v>3825</v>
      </c>
      <c r="B481" s="107" t="s">
        <v>1022</v>
      </c>
      <c r="C481" s="107">
        <v>45819</v>
      </c>
      <c r="D481" s="107">
        <v>46183</v>
      </c>
      <c r="E481" s="107">
        <v>46223</v>
      </c>
      <c r="F481" s="108" t="s">
        <v>1429</v>
      </c>
      <c r="G481" s="108" t="s">
        <v>3880</v>
      </c>
      <c r="H481" s="108" t="s">
        <v>1696</v>
      </c>
      <c r="I481" s="108" t="s">
        <v>3881</v>
      </c>
      <c r="J481" s="119" t="s">
        <v>3882</v>
      </c>
      <c r="K481" s="119" t="s">
        <v>3883</v>
      </c>
      <c r="L481" s="107">
        <v>45819</v>
      </c>
      <c r="M481" s="126">
        <v>46223</v>
      </c>
      <c r="N481" s="184"/>
    </row>
    <row r="482" spans="1:14" s="76" customFormat="1" ht="29.25" customHeight="1" x14ac:dyDescent="0.2">
      <c r="A482" s="115" t="s">
        <v>3835</v>
      </c>
      <c r="B482" s="115" t="s">
        <v>4092</v>
      </c>
      <c r="C482" s="107">
        <v>45792</v>
      </c>
      <c r="D482" s="107" t="s">
        <v>2311</v>
      </c>
      <c r="E482" s="107">
        <v>45987</v>
      </c>
      <c r="F482" s="108" t="s">
        <v>1429</v>
      </c>
      <c r="G482" s="108" t="s">
        <v>3841</v>
      </c>
      <c r="H482" s="108" t="s">
        <v>625</v>
      </c>
      <c r="I482" s="108">
        <v>5.2</v>
      </c>
      <c r="J482" s="119" t="s">
        <v>3842</v>
      </c>
      <c r="K482" s="119" t="s">
        <v>3760</v>
      </c>
      <c r="L482" s="107">
        <v>45792</v>
      </c>
      <c r="M482" s="115" t="s">
        <v>3287</v>
      </c>
      <c r="N482" s="134"/>
    </row>
    <row r="483" spans="1:14" s="76" customFormat="1" ht="58.15" customHeight="1" x14ac:dyDescent="0.2">
      <c r="A483" s="142" t="s">
        <v>3840</v>
      </c>
      <c r="B483" s="72" t="s">
        <v>835</v>
      </c>
      <c r="C483" s="117">
        <v>45793</v>
      </c>
      <c r="D483" s="60" t="s">
        <v>2311</v>
      </c>
      <c r="E483" s="117" t="s">
        <v>279</v>
      </c>
      <c r="F483" s="116" t="s">
        <v>3534</v>
      </c>
      <c r="G483" s="116" t="s">
        <v>279</v>
      </c>
      <c r="H483" s="116" t="s">
        <v>3519</v>
      </c>
      <c r="I483" s="116" t="s">
        <v>279</v>
      </c>
      <c r="J483" s="118" t="s">
        <v>3849</v>
      </c>
      <c r="K483" s="118" t="s">
        <v>3591</v>
      </c>
      <c r="L483" s="117">
        <v>45793</v>
      </c>
      <c r="M483" s="72" t="s">
        <v>279</v>
      </c>
      <c r="N483" s="134"/>
    </row>
    <row r="484" spans="1:14" s="218" customFormat="1" ht="38.25" x14ac:dyDescent="0.2">
      <c r="A484" s="142" t="s">
        <v>3874</v>
      </c>
      <c r="B484" s="214" t="s">
        <v>835</v>
      </c>
      <c r="C484" s="215" t="s">
        <v>4024</v>
      </c>
      <c r="D484" s="215" t="s">
        <v>2311</v>
      </c>
      <c r="E484" s="215" t="s">
        <v>279</v>
      </c>
      <c r="F484" s="216" t="s">
        <v>3756</v>
      </c>
      <c r="G484" s="216" t="s">
        <v>3878</v>
      </c>
      <c r="H484" s="216" t="s">
        <v>3758</v>
      </c>
      <c r="I484" s="216">
        <v>2.5</v>
      </c>
      <c r="J484" s="217" t="s">
        <v>3879</v>
      </c>
      <c r="K484" s="217" t="s">
        <v>3760</v>
      </c>
      <c r="L484" s="215" t="s">
        <v>4024</v>
      </c>
      <c r="M484" s="214"/>
    </row>
    <row r="485" spans="1:14" ht="51" x14ac:dyDescent="0.2">
      <c r="A485" s="142" t="s">
        <v>3884</v>
      </c>
      <c r="B485" s="121" t="s">
        <v>835</v>
      </c>
      <c r="C485" s="117">
        <v>45825</v>
      </c>
      <c r="D485" s="60" t="s">
        <v>2311</v>
      </c>
      <c r="E485" s="117" t="s">
        <v>279</v>
      </c>
      <c r="F485" s="116" t="s">
        <v>3534</v>
      </c>
      <c r="G485" s="116" t="s">
        <v>279</v>
      </c>
      <c r="H485" s="116" t="s">
        <v>3519</v>
      </c>
      <c r="I485" s="116" t="s">
        <v>279</v>
      </c>
      <c r="J485" s="118" t="s">
        <v>3886</v>
      </c>
      <c r="K485" s="118" t="s">
        <v>3887</v>
      </c>
      <c r="L485" s="117">
        <v>45825</v>
      </c>
      <c r="M485" s="72" t="s">
        <v>279</v>
      </c>
    </row>
    <row r="486" spans="1:14" s="240" customFormat="1" x14ac:dyDescent="0.2">
      <c r="A486" s="241" t="s">
        <v>3885</v>
      </c>
      <c r="B486" s="242" t="s">
        <v>2772</v>
      </c>
      <c r="C486" s="243"/>
      <c r="D486" s="243"/>
      <c r="E486" s="243"/>
      <c r="F486" s="244"/>
      <c r="G486" s="244"/>
      <c r="H486" s="244"/>
      <c r="I486" s="244"/>
      <c r="J486" s="245"/>
      <c r="K486" s="245"/>
      <c r="L486" s="243"/>
      <c r="M486" s="241"/>
    </row>
    <row r="487" spans="1:14" ht="51" x14ac:dyDescent="0.2">
      <c r="A487" s="142" t="s">
        <v>3893</v>
      </c>
      <c r="B487" s="72" t="s">
        <v>835</v>
      </c>
      <c r="C487" s="117">
        <v>45846</v>
      </c>
      <c r="D487" s="60" t="s">
        <v>2311</v>
      </c>
      <c r="E487" s="117" t="s">
        <v>279</v>
      </c>
      <c r="F487" s="116" t="s">
        <v>3534</v>
      </c>
      <c r="G487" s="116" t="s">
        <v>279</v>
      </c>
      <c r="H487" s="116" t="s">
        <v>3519</v>
      </c>
      <c r="I487" s="116" t="s">
        <v>279</v>
      </c>
      <c r="J487" s="118" t="s">
        <v>4008</v>
      </c>
      <c r="K487" s="118" t="s">
        <v>3591</v>
      </c>
      <c r="L487" s="117">
        <v>45846</v>
      </c>
      <c r="M487" s="72" t="s">
        <v>279</v>
      </c>
    </row>
    <row r="488" spans="1:14" ht="51" x14ac:dyDescent="0.2">
      <c r="A488" s="142" t="s">
        <v>3894</v>
      </c>
      <c r="B488" s="72" t="s">
        <v>835</v>
      </c>
      <c r="C488" s="117">
        <v>45867</v>
      </c>
      <c r="D488" s="60" t="s">
        <v>2311</v>
      </c>
      <c r="E488" s="117" t="s">
        <v>279</v>
      </c>
      <c r="F488" s="116" t="s">
        <v>3534</v>
      </c>
      <c r="G488" s="116" t="s">
        <v>279</v>
      </c>
      <c r="H488" s="116" t="s">
        <v>3519</v>
      </c>
      <c r="I488" s="116" t="s">
        <v>279</v>
      </c>
      <c r="J488" s="118" t="s">
        <v>3910</v>
      </c>
      <c r="K488" s="118" t="s">
        <v>3591</v>
      </c>
      <c r="L488" s="117">
        <v>45867</v>
      </c>
      <c r="M488" s="72" t="s">
        <v>279</v>
      </c>
    </row>
    <row r="489" spans="1:14" ht="51" x14ac:dyDescent="0.2">
      <c r="A489" s="142" t="s">
        <v>3895</v>
      </c>
      <c r="B489" s="72" t="s">
        <v>835</v>
      </c>
      <c r="C489" s="117">
        <v>45859</v>
      </c>
      <c r="D489" s="60" t="s">
        <v>2311</v>
      </c>
      <c r="E489" s="117" t="s">
        <v>279</v>
      </c>
      <c r="F489" s="116" t="s">
        <v>3534</v>
      </c>
      <c r="G489" s="116" t="s">
        <v>279</v>
      </c>
      <c r="H489" s="116" t="s">
        <v>3519</v>
      </c>
      <c r="I489" s="116" t="s">
        <v>279</v>
      </c>
      <c r="J489" s="118" t="s">
        <v>3904</v>
      </c>
      <c r="K489" s="118" t="s">
        <v>3905</v>
      </c>
      <c r="L489" s="117">
        <v>45859</v>
      </c>
      <c r="M489" s="72" t="s">
        <v>279</v>
      </c>
    </row>
    <row r="490" spans="1:14" ht="51" x14ac:dyDescent="0.2">
      <c r="A490" s="142" t="s">
        <v>3906</v>
      </c>
      <c r="B490" s="72" t="s">
        <v>835</v>
      </c>
      <c r="C490" s="117">
        <v>45874</v>
      </c>
      <c r="D490" s="60" t="s">
        <v>2311</v>
      </c>
      <c r="E490" s="117" t="s">
        <v>279</v>
      </c>
      <c r="F490" s="116" t="s">
        <v>3534</v>
      </c>
      <c r="G490" s="116" t="s">
        <v>279</v>
      </c>
      <c r="H490" s="116" t="s">
        <v>3914</v>
      </c>
      <c r="I490" s="116" t="s">
        <v>279</v>
      </c>
      <c r="J490" s="118" t="s">
        <v>3915</v>
      </c>
      <c r="K490" s="118" t="s">
        <v>3591</v>
      </c>
      <c r="L490" s="117">
        <v>45874</v>
      </c>
      <c r="M490" s="72" t="s">
        <v>279</v>
      </c>
    </row>
    <row r="491" spans="1:14" x14ac:dyDescent="0.2">
      <c r="A491" s="142" t="s">
        <v>3907</v>
      </c>
      <c r="B491" s="72" t="s">
        <v>835</v>
      </c>
      <c r="C491" s="117">
        <v>45862</v>
      </c>
      <c r="D491" s="60">
        <v>45865</v>
      </c>
      <c r="E491" s="117" t="s">
        <v>279</v>
      </c>
      <c r="F491" s="116" t="s">
        <v>3130</v>
      </c>
      <c r="G491" s="116" t="s">
        <v>3908</v>
      </c>
      <c r="H491" s="116" t="s">
        <v>3497</v>
      </c>
      <c r="I491" s="116" t="s">
        <v>2715</v>
      </c>
      <c r="J491" s="118" t="s">
        <v>3909</v>
      </c>
      <c r="K491" s="118" t="s">
        <v>3760</v>
      </c>
      <c r="L491" s="117">
        <v>45862</v>
      </c>
      <c r="M491" s="72" t="s">
        <v>279</v>
      </c>
    </row>
    <row r="492" spans="1:14" s="74" customFormat="1" ht="51" x14ac:dyDescent="0.2">
      <c r="A492" s="142" t="s">
        <v>3911</v>
      </c>
      <c r="B492" s="72" t="s">
        <v>835</v>
      </c>
      <c r="C492" s="117">
        <v>45870</v>
      </c>
      <c r="D492" s="60" t="s">
        <v>2311</v>
      </c>
      <c r="E492" s="117" t="s">
        <v>279</v>
      </c>
      <c r="F492" s="116" t="s">
        <v>3534</v>
      </c>
      <c r="G492" s="116" t="s">
        <v>279</v>
      </c>
      <c r="H492" s="116" t="s">
        <v>3519</v>
      </c>
      <c r="I492" s="116" t="s">
        <v>279</v>
      </c>
      <c r="J492" s="118" t="s">
        <v>3913</v>
      </c>
      <c r="K492" s="118" t="s">
        <v>3591</v>
      </c>
      <c r="L492" s="117">
        <v>45870</v>
      </c>
      <c r="M492" s="72" t="s">
        <v>279</v>
      </c>
    </row>
    <row r="493" spans="1:14" ht="51" x14ac:dyDescent="0.2">
      <c r="A493" s="142" t="s">
        <v>3912</v>
      </c>
      <c r="B493" s="72" t="s">
        <v>835</v>
      </c>
      <c r="C493" s="117">
        <v>45877</v>
      </c>
      <c r="D493" s="60" t="s">
        <v>2311</v>
      </c>
      <c r="E493" s="117" t="s">
        <v>279</v>
      </c>
      <c r="F493" s="116" t="s">
        <v>3534</v>
      </c>
      <c r="G493" s="116" t="s">
        <v>279</v>
      </c>
      <c r="H493" s="116" t="s">
        <v>3914</v>
      </c>
      <c r="I493" s="116" t="s">
        <v>279</v>
      </c>
      <c r="J493" s="118" t="s">
        <v>3917</v>
      </c>
      <c r="K493" s="118" t="s">
        <v>3905</v>
      </c>
      <c r="L493" s="117">
        <v>45877</v>
      </c>
      <c r="M493" s="72" t="s">
        <v>279</v>
      </c>
    </row>
    <row r="494" spans="1:14" ht="51" x14ac:dyDescent="0.2">
      <c r="A494" s="142" t="s">
        <v>3916</v>
      </c>
      <c r="B494" s="72" t="s">
        <v>835</v>
      </c>
      <c r="C494" s="117">
        <v>45880</v>
      </c>
      <c r="D494" s="60" t="s">
        <v>2311</v>
      </c>
      <c r="E494" s="117" t="s">
        <v>279</v>
      </c>
      <c r="F494" s="116" t="s">
        <v>3534</v>
      </c>
      <c r="G494" s="116" t="s">
        <v>279</v>
      </c>
      <c r="H494" s="116" t="s">
        <v>3519</v>
      </c>
      <c r="I494" s="116" t="s">
        <v>279</v>
      </c>
      <c r="J494" s="118" t="s">
        <v>3922</v>
      </c>
      <c r="K494" s="118" t="s">
        <v>3591</v>
      </c>
      <c r="L494" s="117">
        <v>45880</v>
      </c>
      <c r="M494" s="72" t="s">
        <v>279</v>
      </c>
    </row>
    <row r="495" spans="1:14" ht="51" x14ac:dyDescent="0.2">
      <c r="A495" s="142" t="s">
        <v>3926</v>
      </c>
      <c r="B495" s="65" t="s">
        <v>835</v>
      </c>
      <c r="C495" s="117">
        <v>45895</v>
      </c>
      <c r="D495" s="60" t="s">
        <v>2311</v>
      </c>
      <c r="E495" s="117" t="s">
        <v>279</v>
      </c>
      <c r="F495" s="116" t="s">
        <v>3534</v>
      </c>
      <c r="G495" s="116" t="s">
        <v>279</v>
      </c>
      <c r="H495" s="116" t="s">
        <v>3519</v>
      </c>
      <c r="I495" s="116" t="s">
        <v>279</v>
      </c>
      <c r="J495" s="118" t="s">
        <v>3935</v>
      </c>
      <c r="K495" s="118" t="s">
        <v>3936</v>
      </c>
      <c r="L495" s="117">
        <v>45895</v>
      </c>
      <c r="M495" s="117" t="s">
        <v>279</v>
      </c>
    </row>
    <row r="496" spans="1:14" ht="51" x14ac:dyDescent="0.2">
      <c r="A496" s="192" t="s">
        <v>3927</v>
      </c>
      <c r="B496" s="65" t="s">
        <v>835</v>
      </c>
      <c r="C496" s="117">
        <v>45905</v>
      </c>
      <c r="D496" s="60" t="s">
        <v>2311</v>
      </c>
      <c r="E496" s="117" t="s">
        <v>279</v>
      </c>
      <c r="F496" s="116" t="s">
        <v>3534</v>
      </c>
      <c r="G496" s="116" t="s">
        <v>279</v>
      </c>
      <c r="H496" s="116" t="s">
        <v>3519</v>
      </c>
      <c r="I496" s="116" t="s">
        <v>279</v>
      </c>
      <c r="J496" s="118" t="s">
        <v>3941</v>
      </c>
      <c r="K496" s="118" t="s">
        <v>3942</v>
      </c>
      <c r="L496" s="117">
        <v>45905</v>
      </c>
      <c r="M496" s="117" t="s">
        <v>279</v>
      </c>
    </row>
    <row r="497" spans="1:13" ht="51" x14ac:dyDescent="0.2">
      <c r="A497" s="142" t="s">
        <v>3928</v>
      </c>
      <c r="B497" s="65" t="s">
        <v>835</v>
      </c>
      <c r="C497" s="117">
        <v>45898</v>
      </c>
      <c r="D497" s="60" t="s">
        <v>2311</v>
      </c>
      <c r="E497" s="117" t="s">
        <v>279</v>
      </c>
      <c r="F497" s="116" t="s">
        <v>3534</v>
      </c>
      <c r="G497" s="116" t="s">
        <v>279</v>
      </c>
      <c r="H497" s="116" t="s">
        <v>3519</v>
      </c>
      <c r="I497" s="116" t="s">
        <v>279</v>
      </c>
      <c r="J497" s="118" t="s">
        <v>3938</v>
      </c>
      <c r="K497" s="118" t="s">
        <v>3939</v>
      </c>
      <c r="L497" s="117">
        <v>45898</v>
      </c>
      <c r="M497" s="72" t="s">
        <v>279</v>
      </c>
    </row>
    <row r="498" spans="1:13" ht="38.25" x14ac:dyDescent="0.2">
      <c r="A498" s="142" t="s">
        <v>3929</v>
      </c>
      <c r="B498" s="65" t="s">
        <v>3943</v>
      </c>
      <c r="C498" s="117">
        <v>45908</v>
      </c>
      <c r="D498" s="60" t="s">
        <v>2311</v>
      </c>
      <c r="E498" s="117" t="s">
        <v>279</v>
      </c>
      <c r="F498" s="116" t="s">
        <v>4382</v>
      </c>
      <c r="G498" s="116" t="s">
        <v>4383</v>
      </c>
      <c r="H498" s="116" t="s">
        <v>3728</v>
      </c>
      <c r="I498" s="116" t="s">
        <v>3944</v>
      </c>
      <c r="J498" s="118" t="s">
        <v>4384</v>
      </c>
      <c r="K498" s="118" t="s">
        <v>4385</v>
      </c>
      <c r="L498" s="117">
        <v>45908</v>
      </c>
      <c r="M498" s="72" t="s">
        <v>279</v>
      </c>
    </row>
    <row r="499" spans="1:13" ht="51" x14ac:dyDescent="0.2">
      <c r="A499" s="142" t="s">
        <v>3937</v>
      </c>
      <c r="B499" s="65" t="s">
        <v>835</v>
      </c>
      <c r="C499" s="117">
        <v>45901</v>
      </c>
      <c r="D499" s="60" t="s">
        <v>2311</v>
      </c>
      <c r="E499" s="117" t="s">
        <v>279</v>
      </c>
      <c r="F499" s="116" t="s">
        <v>3534</v>
      </c>
      <c r="G499" s="116" t="s">
        <v>279</v>
      </c>
      <c r="H499" s="116" t="s">
        <v>3519</v>
      </c>
      <c r="I499" s="116" t="s">
        <v>279</v>
      </c>
      <c r="J499" s="118" t="s">
        <v>3940</v>
      </c>
      <c r="K499" s="118" t="s">
        <v>3669</v>
      </c>
      <c r="L499" s="117" t="s">
        <v>4386</v>
      </c>
      <c r="M499" s="72" t="s">
        <v>279</v>
      </c>
    </row>
    <row r="500" spans="1:13" ht="51" x14ac:dyDescent="0.2">
      <c r="A500" s="142" t="s">
        <v>3947</v>
      </c>
      <c r="B500" s="65" t="s">
        <v>835</v>
      </c>
      <c r="C500" s="117">
        <v>45951</v>
      </c>
      <c r="D500" s="60" t="s">
        <v>2311</v>
      </c>
      <c r="E500" s="117" t="s">
        <v>279</v>
      </c>
      <c r="F500" s="116" t="s">
        <v>3534</v>
      </c>
      <c r="G500" s="116" t="s">
        <v>279</v>
      </c>
      <c r="H500" s="116" t="s">
        <v>3519</v>
      </c>
      <c r="I500" s="116" t="s">
        <v>279</v>
      </c>
      <c r="J500" s="118" t="s">
        <v>3949</v>
      </c>
      <c r="K500" s="118" t="s">
        <v>3669</v>
      </c>
      <c r="L500" s="117">
        <v>45951</v>
      </c>
      <c r="M500" s="72" t="s">
        <v>279</v>
      </c>
    </row>
    <row r="501" spans="1:13" ht="51" x14ac:dyDescent="0.2">
      <c r="A501" s="142" t="s">
        <v>3948</v>
      </c>
      <c r="B501" s="65" t="s">
        <v>835</v>
      </c>
      <c r="C501" s="117">
        <v>45957</v>
      </c>
      <c r="D501" s="60" t="s">
        <v>2311</v>
      </c>
      <c r="E501" s="117" t="s">
        <v>279</v>
      </c>
      <c r="F501" s="116" t="s">
        <v>3534</v>
      </c>
      <c r="G501" s="116" t="s">
        <v>279</v>
      </c>
      <c r="H501" s="116" t="s">
        <v>3519</v>
      </c>
      <c r="I501" s="116" t="s">
        <v>279</v>
      </c>
      <c r="J501" s="118" t="s">
        <v>3953</v>
      </c>
      <c r="K501" s="118" t="s">
        <v>3669</v>
      </c>
      <c r="L501" s="117">
        <v>45957</v>
      </c>
      <c r="M501" s="72" t="s">
        <v>279</v>
      </c>
    </row>
    <row r="502" spans="1:13" ht="51" x14ac:dyDescent="0.2">
      <c r="A502" s="142" t="s">
        <v>3950</v>
      </c>
      <c r="B502" s="65" t="s">
        <v>835</v>
      </c>
      <c r="C502" s="117">
        <v>45966</v>
      </c>
      <c r="D502" s="60" t="s">
        <v>2311</v>
      </c>
      <c r="E502" s="117" t="s">
        <v>279</v>
      </c>
      <c r="F502" s="116" t="s">
        <v>3534</v>
      </c>
      <c r="G502" s="116" t="s">
        <v>279</v>
      </c>
      <c r="H502" s="116" t="s">
        <v>3519</v>
      </c>
      <c r="I502" s="116" t="s">
        <v>279</v>
      </c>
      <c r="J502" s="118" t="s">
        <v>3962</v>
      </c>
      <c r="K502" s="118" t="s">
        <v>3591</v>
      </c>
      <c r="L502" s="117">
        <v>45966</v>
      </c>
      <c r="M502" s="72" t="s">
        <v>279</v>
      </c>
    </row>
    <row r="503" spans="1:13" ht="51" x14ac:dyDescent="0.2">
      <c r="A503" s="142" t="s">
        <v>3951</v>
      </c>
      <c r="B503" s="65" t="s">
        <v>835</v>
      </c>
      <c r="C503" s="117">
        <v>45957</v>
      </c>
      <c r="D503" s="60" t="s">
        <v>2311</v>
      </c>
      <c r="E503" s="117" t="s">
        <v>279</v>
      </c>
      <c r="F503" s="116" t="s">
        <v>3534</v>
      </c>
      <c r="G503" s="116" t="s">
        <v>279</v>
      </c>
      <c r="H503" s="116" t="s">
        <v>3519</v>
      </c>
      <c r="I503" s="116" t="s">
        <v>279</v>
      </c>
      <c r="J503" s="118" t="s">
        <v>3954</v>
      </c>
      <c r="K503" s="118" t="s">
        <v>3669</v>
      </c>
      <c r="L503" s="117">
        <v>45957</v>
      </c>
      <c r="M503" s="72" t="s">
        <v>279</v>
      </c>
    </row>
    <row r="504" spans="1:13" ht="51" x14ac:dyDescent="0.2">
      <c r="A504" s="142" t="s">
        <v>3952</v>
      </c>
      <c r="B504" s="65" t="s">
        <v>835</v>
      </c>
      <c r="C504" s="117">
        <v>45966</v>
      </c>
      <c r="D504" s="60" t="s">
        <v>2311</v>
      </c>
      <c r="E504" s="117" t="s">
        <v>279</v>
      </c>
      <c r="F504" s="116" t="s">
        <v>3534</v>
      </c>
      <c r="G504" s="116" t="s">
        <v>279</v>
      </c>
      <c r="H504" s="116" t="s">
        <v>3519</v>
      </c>
      <c r="I504" s="116" t="s">
        <v>279</v>
      </c>
      <c r="J504" s="118" t="s">
        <v>3963</v>
      </c>
      <c r="K504" s="118" t="s">
        <v>3591</v>
      </c>
      <c r="L504" s="117">
        <v>45966</v>
      </c>
      <c r="M504" s="72" t="s">
        <v>279</v>
      </c>
    </row>
    <row r="505" spans="1:13" ht="51" x14ac:dyDescent="0.2">
      <c r="A505" s="142" t="s">
        <v>3960</v>
      </c>
      <c r="B505" s="65" t="s">
        <v>835</v>
      </c>
      <c r="C505" s="117">
        <v>45967</v>
      </c>
      <c r="D505" s="60" t="s">
        <v>2311</v>
      </c>
      <c r="E505" s="117" t="s">
        <v>279</v>
      </c>
      <c r="F505" s="116" t="s">
        <v>3534</v>
      </c>
      <c r="G505" s="116" t="s">
        <v>279</v>
      </c>
      <c r="H505" s="116" t="s">
        <v>3519</v>
      </c>
      <c r="I505" s="116" t="s">
        <v>279</v>
      </c>
      <c r="J505" s="118" t="s">
        <v>3964</v>
      </c>
      <c r="K505" s="118" t="s">
        <v>3591</v>
      </c>
      <c r="L505" s="117">
        <v>45967</v>
      </c>
      <c r="M505" s="72" t="s">
        <v>279</v>
      </c>
    </row>
    <row r="506" spans="1:13" ht="51" x14ac:dyDescent="0.2">
      <c r="A506" s="142" t="s">
        <v>3961</v>
      </c>
      <c r="B506" s="65" t="s">
        <v>835</v>
      </c>
      <c r="C506" s="117">
        <v>45979</v>
      </c>
      <c r="D506" s="60" t="s">
        <v>2311</v>
      </c>
      <c r="E506" s="117" t="s">
        <v>279</v>
      </c>
      <c r="F506" s="116" t="s">
        <v>3534</v>
      </c>
      <c r="G506" s="116" t="s">
        <v>279</v>
      </c>
      <c r="H506" s="116" t="s">
        <v>3519</v>
      </c>
      <c r="I506" s="116" t="s">
        <v>279</v>
      </c>
      <c r="J506" s="118" t="s">
        <v>3975</v>
      </c>
      <c r="K506" s="118" t="s">
        <v>3591</v>
      </c>
      <c r="L506" s="117">
        <v>45964</v>
      </c>
      <c r="M506" s="72" t="s">
        <v>279</v>
      </c>
    </row>
    <row r="507" spans="1:13" ht="51" x14ac:dyDescent="0.2">
      <c r="A507" s="142" t="s">
        <v>3968</v>
      </c>
      <c r="B507" s="65" t="s">
        <v>835</v>
      </c>
      <c r="C507" s="117">
        <v>45979</v>
      </c>
      <c r="D507" s="60" t="s">
        <v>2311</v>
      </c>
      <c r="E507" s="117" t="s">
        <v>279</v>
      </c>
      <c r="F507" s="116" t="s">
        <v>3534</v>
      </c>
      <c r="G507" s="116" t="s">
        <v>279</v>
      </c>
      <c r="H507" s="116" t="s">
        <v>3519</v>
      </c>
      <c r="I507" s="116" t="s">
        <v>279</v>
      </c>
      <c r="J507" s="118" t="s">
        <v>3976</v>
      </c>
      <c r="K507" s="118" t="s">
        <v>3591</v>
      </c>
      <c r="L507" s="117">
        <v>45979</v>
      </c>
      <c r="M507" s="72" t="s">
        <v>279</v>
      </c>
    </row>
    <row r="508" spans="1:13" ht="51" x14ac:dyDescent="0.2">
      <c r="A508" s="142" t="s">
        <v>3969</v>
      </c>
      <c r="B508" s="65" t="s">
        <v>835</v>
      </c>
      <c r="C508" s="117">
        <v>45979</v>
      </c>
      <c r="D508" s="60" t="s">
        <v>2311</v>
      </c>
      <c r="E508" s="117" t="s">
        <v>279</v>
      </c>
      <c r="F508" s="116" t="s">
        <v>3534</v>
      </c>
      <c r="G508" s="116" t="s">
        <v>279</v>
      </c>
      <c r="H508" s="116" t="s">
        <v>3519</v>
      </c>
      <c r="I508" s="116" t="s">
        <v>279</v>
      </c>
      <c r="J508" s="118" t="s">
        <v>3977</v>
      </c>
      <c r="K508" s="118" t="s">
        <v>3591</v>
      </c>
      <c r="L508" s="117">
        <v>45979</v>
      </c>
      <c r="M508" s="72" t="s">
        <v>279</v>
      </c>
    </row>
    <row r="509" spans="1:13" ht="51" x14ac:dyDescent="0.2">
      <c r="A509" s="142" t="s">
        <v>4009</v>
      </c>
      <c r="B509" s="65" t="s">
        <v>835</v>
      </c>
      <c r="C509" s="117">
        <v>46007</v>
      </c>
      <c r="D509" s="60" t="s">
        <v>2311</v>
      </c>
      <c r="E509" s="117" t="s">
        <v>279</v>
      </c>
      <c r="F509" s="116" t="s">
        <v>3534</v>
      </c>
      <c r="G509" s="116" t="s">
        <v>279</v>
      </c>
      <c r="H509" s="116" t="s">
        <v>3519</v>
      </c>
      <c r="I509" s="116" t="s">
        <v>279</v>
      </c>
      <c r="J509" s="118" t="s">
        <v>4020</v>
      </c>
      <c r="K509" s="118" t="s">
        <v>3591</v>
      </c>
      <c r="L509" s="117">
        <v>46007</v>
      </c>
      <c r="M509" s="72" t="s">
        <v>279</v>
      </c>
    </row>
    <row r="510" spans="1:13" ht="51" x14ac:dyDescent="0.2">
      <c r="A510" s="142" t="s">
        <v>4010</v>
      </c>
      <c r="B510" s="65" t="s">
        <v>835</v>
      </c>
      <c r="C510" s="117">
        <v>46007</v>
      </c>
      <c r="D510" s="60" t="s">
        <v>2311</v>
      </c>
      <c r="E510" s="117" t="s">
        <v>279</v>
      </c>
      <c r="F510" s="116" t="s">
        <v>3534</v>
      </c>
      <c r="G510" s="116" t="s">
        <v>279</v>
      </c>
      <c r="H510" s="116" t="s">
        <v>3519</v>
      </c>
      <c r="I510" s="116" t="s">
        <v>279</v>
      </c>
      <c r="J510" s="118" t="s">
        <v>4021</v>
      </c>
      <c r="K510" s="118" t="s">
        <v>3591</v>
      </c>
      <c r="L510" s="117">
        <v>46007</v>
      </c>
      <c r="M510" s="72" t="s">
        <v>279</v>
      </c>
    </row>
    <row r="511" spans="1:13" ht="63.75" x14ac:dyDescent="0.2">
      <c r="A511" s="142" t="s">
        <v>4011</v>
      </c>
      <c r="B511" s="65" t="s">
        <v>835</v>
      </c>
      <c r="C511" s="117">
        <v>46007</v>
      </c>
      <c r="D511" s="60" t="s">
        <v>2311</v>
      </c>
      <c r="E511" s="117" t="s">
        <v>279</v>
      </c>
      <c r="F511" s="116" t="s">
        <v>3534</v>
      </c>
      <c r="G511" s="116" t="s">
        <v>279</v>
      </c>
      <c r="H511" s="116" t="s">
        <v>3519</v>
      </c>
      <c r="I511" s="116" t="s">
        <v>279</v>
      </c>
      <c r="J511" s="118" t="s">
        <v>4018</v>
      </c>
      <c r="K511" s="118" t="s">
        <v>4019</v>
      </c>
      <c r="L511" s="117">
        <v>46007</v>
      </c>
      <c r="M511" s="72" t="s">
        <v>279</v>
      </c>
    </row>
    <row r="512" spans="1:13" ht="51" x14ac:dyDescent="0.2">
      <c r="A512" s="142" t="s">
        <v>4023</v>
      </c>
      <c r="B512" s="65" t="s">
        <v>835</v>
      </c>
      <c r="C512" s="117">
        <v>46027</v>
      </c>
      <c r="D512" s="60" t="s">
        <v>2311</v>
      </c>
      <c r="E512" s="117" t="s">
        <v>279</v>
      </c>
      <c r="F512" s="116" t="s">
        <v>3534</v>
      </c>
      <c r="G512" s="116" t="s">
        <v>279</v>
      </c>
      <c r="H512" s="116" t="s">
        <v>3519</v>
      </c>
      <c r="I512" s="116" t="s">
        <v>279</v>
      </c>
      <c r="J512" s="118" t="s">
        <v>4027</v>
      </c>
      <c r="K512" s="118" t="s">
        <v>3591</v>
      </c>
      <c r="L512" s="117">
        <v>46027</v>
      </c>
      <c r="M512" s="72" t="s">
        <v>279</v>
      </c>
    </row>
    <row r="513" spans="1:13" ht="51" x14ac:dyDescent="0.2">
      <c r="A513" s="142" t="s">
        <v>4025</v>
      </c>
      <c r="B513" s="65" t="s">
        <v>835</v>
      </c>
      <c r="C513" s="117">
        <v>46027</v>
      </c>
      <c r="D513" s="60" t="s">
        <v>2311</v>
      </c>
      <c r="E513" s="117" t="s">
        <v>279</v>
      </c>
      <c r="F513" s="116" t="s">
        <v>3534</v>
      </c>
      <c r="G513" s="116" t="s">
        <v>279</v>
      </c>
      <c r="H513" s="116" t="s">
        <v>3519</v>
      </c>
      <c r="I513" s="116" t="s">
        <v>279</v>
      </c>
      <c r="J513" s="118" t="s">
        <v>4026</v>
      </c>
      <c r="K513" s="118" t="s">
        <v>3591</v>
      </c>
      <c r="L513" s="117">
        <v>46027</v>
      </c>
      <c r="M513" s="72" t="s">
        <v>279</v>
      </c>
    </row>
    <row r="514" spans="1:13" ht="25.5" x14ac:dyDescent="0.2">
      <c r="A514" s="142" t="s">
        <v>4033</v>
      </c>
      <c r="B514" s="65" t="s">
        <v>835</v>
      </c>
      <c r="C514" s="117">
        <v>46037</v>
      </c>
      <c r="D514" s="60" t="s">
        <v>2311</v>
      </c>
      <c r="E514" s="117" t="s">
        <v>279</v>
      </c>
      <c r="F514" s="247"/>
      <c r="G514" s="116" t="s">
        <v>279</v>
      </c>
      <c r="H514" s="116" t="s">
        <v>3519</v>
      </c>
      <c r="I514" s="116" t="s">
        <v>279</v>
      </c>
      <c r="J514" s="118" t="s">
        <v>4035</v>
      </c>
      <c r="K514" s="118" t="s">
        <v>4034</v>
      </c>
      <c r="L514" s="117">
        <v>46037</v>
      </c>
      <c r="M514" s="72" t="s">
        <v>279</v>
      </c>
    </row>
    <row r="515" spans="1:13" ht="51" x14ac:dyDescent="0.2">
      <c r="A515" s="142" t="s">
        <v>4037</v>
      </c>
      <c r="B515" s="65" t="s">
        <v>835</v>
      </c>
      <c r="C515" s="117">
        <v>46044</v>
      </c>
      <c r="D515" s="60" t="s">
        <v>2311</v>
      </c>
      <c r="E515" s="117" t="s">
        <v>279</v>
      </c>
      <c r="F515" s="116" t="s">
        <v>3534</v>
      </c>
      <c r="G515" s="116" t="s">
        <v>279</v>
      </c>
      <c r="H515" s="116" t="s">
        <v>3519</v>
      </c>
      <c r="I515" s="116" t="s">
        <v>279</v>
      </c>
      <c r="J515" s="118" t="s">
        <v>4040</v>
      </c>
      <c r="K515" s="118" t="s">
        <v>3591</v>
      </c>
      <c r="L515" s="117">
        <v>46044</v>
      </c>
      <c r="M515" s="72" t="s">
        <v>279</v>
      </c>
    </row>
    <row r="516" spans="1:13" ht="51" x14ac:dyDescent="0.2">
      <c r="A516" s="142" t="s">
        <v>4038</v>
      </c>
      <c r="B516" s="65" t="s">
        <v>835</v>
      </c>
      <c r="C516" s="117">
        <v>46044</v>
      </c>
      <c r="D516" s="60" t="s">
        <v>2311</v>
      </c>
      <c r="E516" s="117" t="s">
        <v>279</v>
      </c>
      <c r="F516" s="116" t="s">
        <v>3534</v>
      </c>
      <c r="G516" s="116" t="s">
        <v>279</v>
      </c>
      <c r="H516" s="116" t="s">
        <v>3519</v>
      </c>
      <c r="I516" s="116" t="s">
        <v>279</v>
      </c>
      <c r="J516" s="118" t="s">
        <v>4041</v>
      </c>
      <c r="K516" s="118" t="s">
        <v>3591</v>
      </c>
      <c r="L516" s="117">
        <v>46044</v>
      </c>
      <c r="M516" s="72" t="s">
        <v>279</v>
      </c>
    </row>
    <row r="517" spans="1:13" ht="25.5" x14ac:dyDescent="0.2">
      <c r="A517" s="142" t="s">
        <v>4049</v>
      </c>
      <c r="B517" s="65" t="s">
        <v>835</v>
      </c>
      <c r="C517" s="117">
        <v>46056</v>
      </c>
      <c r="D517" s="60" t="s">
        <v>2311</v>
      </c>
      <c r="E517" s="117" t="s">
        <v>279</v>
      </c>
      <c r="F517" s="116" t="s">
        <v>4058</v>
      </c>
      <c r="G517" s="116" t="s">
        <v>3878</v>
      </c>
      <c r="H517" s="116" t="s">
        <v>3758</v>
      </c>
      <c r="I517" s="116" t="s">
        <v>1286</v>
      </c>
      <c r="J517" s="118" t="s">
        <v>4059</v>
      </c>
      <c r="K517" s="118" t="s">
        <v>3760</v>
      </c>
      <c r="L517" s="117">
        <v>46056</v>
      </c>
      <c r="M517" s="72" t="s">
        <v>279</v>
      </c>
    </row>
    <row r="518" spans="1:13" s="226" customFormat="1" x14ac:dyDescent="0.2">
      <c r="A518" s="227" t="s">
        <v>4050</v>
      </c>
      <c r="B518" s="298" t="s">
        <v>4005</v>
      </c>
      <c r="C518" s="299"/>
      <c r="D518" s="299"/>
      <c r="E518" s="299"/>
      <c r="F518" s="299"/>
      <c r="G518" s="299"/>
      <c r="H518" s="299"/>
      <c r="I518" s="299"/>
      <c r="J518" s="299"/>
      <c r="K518" s="299"/>
      <c r="L518" s="299"/>
      <c r="M518" s="299"/>
    </row>
    <row r="519" spans="1:13" ht="25.5" x14ac:dyDescent="0.2">
      <c r="A519" s="142" t="s">
        <v>4051</v>
      </c>
      <c r="B519" s="65" t="s">
        <v>835</v>
      </c>
      <c r="C519" s="117">
        <v>46056</v>
      </c>
      <c r="D519" s="60" t="s">
        <v>2311</v>
      </c>
      <c r="E519" s="117" t="s">
        <v>279</v>
      </c>
      <c r="F519" s="116" t="s">
        <v>4058</v>
      </c>
      <c r="G519" s="116" t="s">
        <v>3878</v>
      </c>
      <c r="H519" s="116" t="s">
        <v>4060</v>
      </c>
      <c r="I519" s="116" t="s">
        <v>4061</v>
      </c>
      <c r="J519" s="118" t="s">
        <v>4062</v>
      </c>
      <c r="K519" s="118" t="s">
        <v>3760</v>
      </c>
      <c r="L519" s="117">
        <v>46056</v>
      </c>
      <c r="M519" s="72" t="s">
        <v>279</v>
      </c>
    </row>
    <row r="520" spans="1:13" ht="51" x14ac:dyDescent="0.2">
      <c r="A520" s="142" t="s">
        <v>4055</v>
      </c>
      <c r="B520" s="65" t="s">
        <v>835</v>
      </c>
      <c r="C520" s="117" t="s">
        <v>4071</v>
      </c>
      <c r="D520" s="60" t="s">
        <v>2311</v>
      </c>
      <c r="E520" s="117" t="s">
        <v>279</v>
      </c>
      <c r="F520" s="116" t="s">
        <v>3534</v>
      </c>
      <c r="G520" s="116" t="s">
        <v>279</v>
      </c>
      <c r="H520" s="116" t="s">
        <v>3519</v>
      </c>
      <c r="I520" s="116" t="s">
        <v>279</v>
      </c>
      <c r="J520" s="118" t="s">
        <v>4072</v>
      </c>
      <c r="K520" s="118" t="s">
        <v>3591</v>
      </c>
      <c r="L520" s="117">
        <v>46063</v>
      </c>
      <c r="M520" s="72" t="s">
        <v>279</v>
      </c>
    </row>
    <row r="521" spans="1:13" s="226" customFormat="1" x14ac:dyDescent="0.2">
      <c r="A521" s="227" t="s">
        <v>4056</v>
      </c>
      <c r="B521" s="229" t="s">
        <v>2772</v>
      </c>
      <c r="C521" s="229"/>
      <c r="D521" s="229"/>
      <c r="E521" s="229"/>
      <c r="F521" s="230"/>
      <c r="G521" s="230"/>
      <c r="H521" s="230"/>
      <c r="I521" s="230"/>
      <c r="J521" s="231"/>
      <c r="K521" s="231"/>
      <c r="L521" s="229"/>
      <c r="M521" s="232"/>
    </row>
    <row r="522" spans="1:13" ht="51" x14ac:dyDescent="0.2">
      <c r="A522" s="142" t="s">
        <v>4057</v>
      </c>
      <c r="B522" s="65" t="s">
        <v>835</v>
      </c>
      <c r="C522" s="117">
        <v>46063</v>
      </c>
      <c r="D522" s="60" t="s">
        <v>2311</v>
      </c>
      <c r="E522" s="117" t="s">
        <v>279</v>
      </c>
      <c r="F522" s="116" t="s">
        <v>3534</v>
      </c>
      <c r="G522" s="116" t="s">
        <v>279</v>
      </c>
      <c r="H522" s="116" t="s">
        <v>3519</v>
      </c>
      <c r="I522" s="116" t="s">
        <v>279</v>
      </c>
      <c r="J522" s="118" t="s">
        <v>4075</v>
      </c>
      <c r="K522" s="118" t="s">
        <v>4076</v>
      </c>
      <c r="L522" s="117">
        <v>46063</v>
      </c>
      <c r="M522" s="72" t="s">
        <v>279</v>
      </c>
    </row>
    <row r="523" spans="1:13" ht="51" x14ac:dyDescent="0.2">
      <c r="A523" s="142" t="s">
        <v>4070</v>
      </c>
      <c r="B523" s="65" t="s">
        <v>835</v>
      </c>
      <c r="C523" s="117">
        <v>46065</v>
      </c>
      <c r="D523" s="60" t="s">
        <v>2311</v>
      </c>
      <c r="E523" s="117" t="s">
        <v>279</v>
      </c>
      <c r="F523" s="116" t="s">
        <v>4086</v>
      </c>
      <c r="G523" s="116" t="s">
        <v>4087</v>
      </c>
      <c r="H523" s="116" t="s">
        <v>4088</v>
      </c>
      <c r="I523" s="116" t="s">
        <v>4089</v>
      </c>
      <c r="J523" s="118" t="s">
        <v>4090</v>
      </c>
      <c r="K523" s="118" t="s">
        <v>4091</v>
      </c>
      <c r="L523" s="117">
        <v>46065</v>
      </c>
      <c r="M523" s="72" t="s">
        <v>279</v>
      </c>
    </row>
    <row r="524" spans="1:13" ht="51" x14ac:dyDescent="0.2">
      <c r="A524" s="142" t="s">
        <v>4085</v>
      </c>
      <c r="B524" s="65" t="s">
        <v>835</v>
      </c>
      <c r="C524" s="117">
        <v>46070</v>
      </c>
      <c r="D524" s="60" t="s">
        <v>2311</v>
      </c>
      <c r="E524" s="117" t="s">
        <v>279</v>
      </c>
      <c r="F524" s="116" t="s">
        <v>3534</v>
      </c>
      <c r="G524" s="116" t="s">
        <v>279</v>
      </c>
      <c r="H524" s="116" t="s">
        <v>3519</v>
      </c>
      <c r="I524" s="116" t="s">
        <v>279</v>
      </c>
      <c r="J524" s="118" t="s">
        <v>4097</v>
      </c>
      <c r="K524" s="118" t="s">
        <v>3591</v>
      </c>
      <c r="L524" s="117">
        <v>46070</v>
      </c>
      <c r="M524" s="72" t="s">
        <v>279</v>
      </c>
    </row>
    <row r="525" spans="1:13" ht="51" x14ac:dyDescent="0.2">
      <c r="A525" s="142" t="s">
        <v>4098</v>
      </c>
      <c r="B525" s="65" t="s">
        <v>835</v>
      </c>
      <c r="C525" s="117">
        <v>46080</v>
      </c>
      <c r="D525" s="60" t="s">
        <v>2311</v>
      </c>
      <c r="E525" s="117" t="s">
        <v>279</v>
      </c>
      <c r="F525" s="116" t="s">
        <v>3534</v>
      </c>
      <c r="G525" s="116" t="s">
        <v>279</v>
      </c>
      <c r="H525" s="116" t="s">
        <v>3519</v>
      </c>
      <c r="I525" s="116" t="s">
        <v>279</v>
      </c>
      <c r="J525" s="118" t="s">
        <v>4109</v>
      </c>
      <c r="K525" s="118" t="s">
        <v>3526</v>
      </c>
      <c r="L525" s="117">
        <v>46080</v>
      </c>
      <c r="M525" s="72" t="s">
        <v>279</v>
      </c>
    </row>
    <row r="526" spans="1:13" x14ac:dyDescent="0.2">
      <c r="A526" s="177" t="s">
        <v>4100</v>
      </c>
      <c r="B526" s="225" t="s">
        <v>1423</v>
      </c>
      <c r="C526" s="117"/>
      <c r="D526" s="60"/>
      <c r="E526" s="117"/>
      <c r="F526" s="116"/>
      <c r="G526" s="116"/>
      <c r="H526" s="116"/>
      <c r="I526" s="116"/>
      <c r="J526" s="118"/>
      <c r="K526" s="118"/>
      <c r="L526" s="117"/>
      <c r="M526" s="72"/>
    </row>
    <row r="527" spans="1:13" ht="51" x14ac:dyDescent="0.2">
      <c r="A527" s="142" t="s">
        <v>4101</v>
      </c>
      <c r="B527" s="65" t="s">
        <v>835</v>
      </c>
      <c r="C527" s="117">
        <v>46080</v>
      </c>
      <c r="D527" s="60" t="s">
        <v>2311</v>
      </c>
      <c r="E527" s="117" t="s">
        <v>279</v>
      </c>
      <c r="F527" s="116" t="s">
        <v>3534</v>
      </c>
      <c r="G527" s="116" t="s">
        <v>279</v>
      </c>
      <c r="H527" s="116" t="s">
        <v>3519</v>
      </c>
      <c r="I527" s="116" t="s">
        <v>279</v>
      </c>
      <c r="J527" s="118" t="s">
        <v>4110</v>
      </c>
      <c r="K527" s="118" t="s">
        <v>3669</v>
      </c>
      <c r="L527" s="117">
        <v>46080</v>
      </c>
      <c r="M527" s="72" t="s">
        <v>279</v>
      </c>
    </row>
    <row r="528" spans="1:13" ht="25.5" x14ac:dyDescent="0.2">
      <c r="A528" s="142" t="s">
        <v>4103</v>
      </c>
      <c r="B528" s="65" t="s">
        <v>835</v>
      </c>
      <c r="C528" s="117">
        <v>46077</v>
      </c>
      <c r="D528" s="60">
        <v>46143</v>
      </c>
      <c r="E528" s="117" t="s">
        <v>4108</v>
      </c>
      <c r="F528" s="116" t="s">
        <v>4086</v>
      </c>
      <c r="G528" s="116" t="s">
        <v>4105</v>
      </c>
      <c r="H528" s="116" t="s">
        <v>3724</v>
      </c>
      <c r="I528" s="116">
        <v>10.4</v>
      </c>
      <c r="J528" s="118" t="s">
        <v>4106</v>
      </c>
      <c r="K528" s="118" t="s">
        <v>4107</v>
      </c>
      <c r="L528" s="117">
        <v>46077</v>
      </c>
      <c r="M528" s="72"/>
    </row>
    <row r="529" spans="1:13" ht="51" x14ac:dyDescent="0.2">
      <c r="A529" s="142" t="s">
        <v>4104</v>
      </c>
      <c r="B529" s="65" t="s">
        <v>835</v>
      </c>
      <c r="C529" s="117">
        <v>46108</v>
      </c>
      <c r="D529" s="60" t="s">
        <v>2311</v>
      </c>
      <c r="E529" s="117" t="s">
        <v>279</v>
      </c>
      <c r="F529" s="116" t="s">
        <v>3534</v>
      </c>
      <c r="G529" s="116" t="s">
        <v>279</v>
      </c>
      <c r="H529" s="116" t="s">
        <v>4134</v>
      </c>
      <c r="I529" s="116" t="s">
        <v>279</v>
      </c>
      <c r="J529" s="118" t="s">
        <v>4135</v>
      </c>
      <c r="K529" s="118" t="s">
        <v>3591</v>
      </c>
      <c r="L529" s="117">
        <v>46108</v>
      </c>
      <c r="M529" s="72" t="s">
        <v>279</v>
      </c>
    </row>
    <row r="530" spans="1:13" x14ac:dyDescent="0.2">
      <c r="A530" s="177" t="s">
        <v>4114</v>
      </c>
      <c r="B530" s="225" t="s">
        <v>1423</v>
      </c>
      <c r="C530" s="117"/>
      <c r="D530" s="60"/>
      <c r="E530" s="117"/>
      <c r="F530" s="116"/>
      <c r="G530" s="116"/>
      <c r="H530" s="116"/>
      <c r="I530" s="116"/>
      <c r="J530" s="118"/>
      <c r="K530" s="118"/>
      <c r="L530" s="117"/>
      <c r="M530" s="72"/>
    </row>
    <row r="531" spans="1:13" ht="51" x14ac:dyDescent="0.2">
      <c r="A531" s="142" t="s">
        <v>4119</v>
      </c>
      <c r="B531" s="65" t="s">
        <v>835</v>
      </c>
      <c r="C531" s="117">
        <v>46092</v>
      </c>
      <c r="D531" s="60" t="s">
        <v>2311</v>
      </c>
      <c r="E531" s="117" t="s">
        <v>279</v>
      </c>
      <c r="F531" s="116" t="s">
        <v>3534</v>
      </c>
      <c r="G531" s="116" t="s">
        <v>279</v>
      </c>
      <c r="H531" s="116" t="s">
        <v>3519</v>
      </c>
      <c r="I531" s="116" t="s">
        <v>279</v>
      </c>
      <c r="J531" s="118" t="s">
        <v>4123</v>
      </c>
      <c r="K531" s="118" t="s">
        <v>4124</v>
      </c>
      <c r="L531" s="117">
        <v>46092</v>
      </c>
      <c r="M531" s="72" t="s">
        <v>279</v>
      </c>
    </row>
    <row r="532" spans="1:13" ht="51" x14ac:dyDescent="0.2">
      <c r="A532" s="142" t="s">
        <v>4120</v>
      </c>
      <c r="B532" s="65" t="s">
        <v>835</v>
      </c>
      <c r="C532" s="117">
        <v>46092</v>
      </c>
      <c r="D532" s="60" t="s">
        <v>2311</v>
      </c>
      <c r="E532" s="117" t="s">
        <v>279</v>
      </c>
      <c r="F532" s="116" t="s">
        <v>3534</v>
      </c>
      <c r="G532" s="116" t="s">
        <v>279</v>
      </c>
      <c r="H532" s="116" t="s">
        <v>3519</v>
      </c>
      <c r="I532" s="116" t="s">
        <v>279</v>
      </c>
      <c r="J532" s="118" t="s">
        <v>4122</v>
      </c>
      <c r="K532" s="118" t="s">
        <v>4121</v>
      </c>
      <c r="L532" s="117">
        <v>46092</v>
      </c>
      <c r="M532" s="72" t="s">
        <v>279</v>
      </c>
    </row>
    <row r="533" spans="1:13" ht="51" x14ac:dyDescent="0.2">
      <c r="A533" s="142" t="s">
        <v>4125</v>
      </c>
      <c r="B533" s="65" t="s">
        <v>835</v>
      </c>
      <c r="C533" s="117">
        <v>46097</v>
      </c>
      <c r="D533" s="60" t="s">
        <v>2311</v>
      </c>
      <c r="E533" s="117" t="s">
        <v>279</v>
      </c>
      <c r="F533" s="116" t="s">
        <v>3534</v>
      </c>
      <c r="G533" s="116" t="s">
        <v>279</v>
      </c>
      <c r="H533" s="116" t="s">
        <v>3519</v>
      </c>
      <c r="I533" s="116" t="s">
        <v>279</v>
      </c>
      <c r="J533" s="118" t="s">
        <v>4126</v>
      </c>
      <c r="K533" s="118" t="s">
        <v>4127</v>
      </c>
      <c r="L533" s="117">
        <v>46097</v>
      </c>
      <c r="M533" s="72" t="s">
        <v>279</v>
      </c>
    </row>
    <row r="534" spans="1:13" x14ac:dyDescent="0.2">
      <c r="A534" s="177" t="s">
        <v>4128</v>
      </c>
      <c r="B534" s="225" t="s">
        <v>1423</v>
      </c>
      <c r="C534" s="117"/>
      <c r="D534" s="60"/>
      <c r="E534" s="117"/>
      <c r="F534" s="116"/>
      <c r="G534" s="116"/>
      <c r="H534" s="116"/>
      <c r="I534" s="116"/>
      <c r="J534" s="118"/>
      <c r="K534" s="118"/>
      <c r="L534" s="117"/>
      <c r="M534" s="72"/>
    </row>
    <row r="535" spans="1:13" x14ac:dyDescent="0.2">
      <c r="A535" s="177" t="s">
        <v>4129</v>
      </c>
      <c r="B535" s="225" t="s">
        <v>1423</v>
      </c>
      <c r="C535" s="117"/>
      <c r="D535" s="60"/>
      <c r="E535" s="117"/>
      <c r="F535" s="116"/>
      <c r="G535" s="116"/>
      <c r="H535" s="116"/>
      <c r="I535" s="116"/>
      <c r="J535" s="118"/>
      <c r="K535" s="118"/>
      <c r="L535" s="117"/>
      <c r="M535" s="72"/>
    </row>
    <row r="536" spans="1:13" ht="51" x14ac:dyDescent="0.2">
      <c r="A536" s="142" t="s">
        <v>4132</v>
      </c>
      <c r="B536" s="65" t="s">
        <v>835</v>
      </c>
      <c r="C536" s="117">
        <v>46143</v>
      </c>
      <c r="D536" s="60" t="s">
        <v>2311</v>
      </c>
      <c r="E536" s="117" t="s">
        <v>279</v>
      </c>
      <c r="F536" s="116" t="s">
        <v>3130</v>
      </c>
      <c r="G536" s="116" t="s">
        <v>4161</v>
      </c>
      <c r="H536" s="116" t="s">
        <v>1818</v>
      </c>
      <c r="I536" s="116" t="s">
        <v>4162</v>
      </c>
      <c r="J536" s="118" t="s">
        <v>4163</v>
      </c>
      <c r="K536" s="118" t="s">
        <v>4164</v>
      </c>
      <c r="L536" s="117">
        <v>46143</v>
      </c>
      <c r="M536" s="72" t="s">
        <v>279</v>
      </c>
    </row>
    <row r="537" spans="1:13" ht="51" x14ac:dyDescent="0.2">
      <c r="A537" s="142" t="s">
        <v>4133</v>
      </c>
      <c r="B537" s="65" t="s">
        <v>835</v>
      </c>
      <c r="C537" s="117">
        <v>46132</v>
      </c>
      <c r="D537" s="60" t="s">
        <v>2311</v>
      </c>
      <c r="E537" s="117" t="s">
        <v>279</v>
      </c>
      <c r="F537" s="116" t="s">
        <v>3534</v>
      </c>
      <c r="G537" s="116" t="s">
        <v>279</v>
      </c>
      <c r="H537" s="116" t="s">
        <v>3519</v>
      </c>
      <c r="I537" s="116" t="s">
        <v>279</v>
      </c>
      <c r="J537" s="118" t="s">
        <v>4142</v>
      </c>
      <c r="K537" s="118" t="s">
        <v>3591</v>
      </c>
      <c r="L537" s="117">
        <v>46132</v>
      </c>
      <c r="M537" s="72" t="s">
        <v>279</v>
      </c>
    </row>
    <row r="538" spans="1:13" ht="25.5" x14ac:dyDescent="0.2">
      <c r="A538" s="142" t="s">
        <v>4159</v>
      </c>
      <c r="B538" s="65" t="s">
        <v>835</v>
      </c>
      <c r="C538" s="117">
        <v>46143</v>
      </c>
      <c r="D538" s="60" t="s">
        <v>2311</v>
      </c>
      <c r="E538" s="117" t="s">
        <v>279</v>
      </c>
      <c r="F538" s="116" t="s">
        <v>3130</v>
      </c>
      <c r="G538" s="116" t="s">
        <v>4165</v>
      </c>
      <c r="H538" s="116" t="s">
        <v>3724</v>
      </c>
      <c r="I538" s="116">
        <v>5.2</v>
      </c>
      <c r="J538" s="118" t="s">
        <v>4166</v>
      </c>
      <c r="K538" s="118" t="s">
        <v>4167</v>
      </c>
      <c r="L538" s="117">
        <v>46143</v>
      </c>
      <c r="M538" s="72" t="s">
        <v>279</v>
      </c>
    </row>
    <row r="539" spans="1:13" ht="25.5" x14ac:dyDescent="0.2">
      <c r="A539" s="142" t="s">
        <v>4160</v>
      </c>
      <c r="B539" s="65" t="s">
        <v>835</v>
      </c>
      <c r="C539" s="117">
        <v>46143</v>
      </c>
      <c r="D539" s="60">
        <v>46277</v>
      </c>
      <c r="E539" s="117" t="s">
        <v>1788</v>
      </c>
      <c r="F539" s="116" t="s">
        <v>3130</v>
      </c>
      <c r="G539" s="116" t="s">
        <v>4168</v>
      </c>
      <c r="H539" s="116" t="s">
        <v>3728</v>
      </c>
      <c r="I539" s="116" t="s">
        <v>3467</v>
      </c>
      <c r="J539" s="118" t="s">
        <v>4169</v>
      </c>
      <c r="K539" s="118" t="s">
        <v>4170</v>
      </c>
      <c r="L539" s="117">
        <v>46143</v>
      </c>
      <c r="M539" s="72" t="s">
        <v>279</v>
      </c>
    </row>
    <row r="540" spans="1:13" s="226" customFormat="1" x14ac:dyDescent="0.2">
      <c r="A540" s="272" t="s">
        <v>4231</v>
      </c>
      <c r="B540" s="287" t="s">
        <v>4005</v>
      </c>
      <c r="C540" s="288"/>
      <c r="D540" s="288"/>
      <c r="E540" s="288"/>
      <c r="F540" s="288"/>
      <c r="G540" s="288"/>
      <c r="H540" s="288"/>
      <c r="I540" s="288"/>
      <c r="J540" s="288"/>
      <c r="K540" s="288"/>
      <c r="L540" s="288"/>
      <c r="M540" s="289"/>
    </row>
    <row r="541" spans="1:13" x14ac:dyDescent="0.2">
      <c r="A541" s="177" t="s">
        <v>4232</v>
      </c>
      <c r="B541" s="225" t="s">
        <v>1423</v>
      </c>
      <c r="C541" s="117"/>
      <c r="D541" s="60"/>
      <c r="E541" s="117"/>
      <c r="F541" s="116"/>
      <c r="G541" s="116"/>
      <c r="H541" s="116"/>
      <c r="I541" s="116"/>
      <c r="J541" s="118"/>
      <c r="K541" s="118"/>
      <c r="L541" s="117"/>
      <c r="M541" s="72"/>
    </row>
    <row r="542" spans="1:13" ht="51" x14ac:dyDescent="0.2">
      <c r="A542" s="177" t="s">
        <v>4247</v>
      </c>
      <c r="B542" s="65" t="s">
        <v>835</v>
      </c>
      <c r="C542" s="117">
        <v>46217</v>
      </c>
      <c r="D542" s="60">
        <v>46447</v>
      </c>
      <c r="E542" s="117" t="s">
        <v>1788</v>
      </c>
      <c r="F542" s="116" t="s">
        <v>3130</v>
      </c>
      <c r="G542" s="118" t="s">
        <v>4249</v>
      </c>
      <c r="H542" s="116" t="s">
        <v>4250</v>
      </c>
      <c r="I542" s="116" t="s">
        <v>4251</v>
      </c>
      <c r="J542" s="118" t="s">
        <v>4252</v>
      </c>
      <c r="K542" s="118" t="s">
        <v>3621</v>
      </c>
      <c r="L542" s="117">
        <v>46217</v>
      </c>
      <c r="M542" s="72" t="s">
        <v>279</v>
      </c>
    </row>
    <row r="543" spans="1:13" s="226" customFormat="1" x14ac:dyDescent="0.2">
      <c r="A543" s="272" t="s">
        <v>4259</v>
      </c>
      <c r="B543" s="287" t="s">
        <v>4005</v>
      </c>
      <c r="C543" s="288"/>
      <c r="D543" s="288"/>
      <c r="E543" s="288"/>
      <c r="F543" s="288"/>
      <c r="G543" s="288"/>
      <c r="H543" s="288"/>
      <c r="I543" s="288"/>
      <c r="J543" s="288"/>
      <c r="K543" s="288"/>
      <c r="L543" s="288"/>
      <c r="M543" s="289"/>
    </row>
    <row r="544" spans="1:13" ht="38.25" x14ac:dyDescent="0.2">
      <c r="A544" s="177" t="s">
        <v>4288</v>
      </c>
      <c r="B544" s="65" t="s">
        <v>835</v>
      </c>
      <c r="C544" s="117">
        <v>46253</v>
      </c>
      <c r="D544" s="60" t="s">
        <v>2311</v>
      </c>
      <c r="E544" s="117" t="s">
        <v>279</v>
      </c>
      <c r="F544" s="116" t="s">
        <v>3130</v>
      </c>
      <c r="G544" s="116" t="s">
        <v>4300</v>
      </c>
      <c r="H544" s="116" t="s">
        <v>3728</v>
      </c>
      <c r="I544" s="116" t="s">
        <v>3026</v>
      </c>
      <c r="J544" s="275" t="s">
        <v>4313</v>
      </c>
      <c r="K544" s="118" t="s">
        <v>4170</v>
      </c>
      <c r="L544" s="117">
        <v>46253</v>
      </c>
      <c r="M544" s="72" t="s">
        <v>279</v>
      </c>
    </row>
    <row r="545" spans="1:13" ht="51" x14ac:dyDescent="0.2">
      <c r="A545" s="177" t="s">
        <v>4289</v>
      </c>
      <c r="B545" s="65" t="s">
        <v>835</v>
      </c>
      <c r="C545" s="117">
        <v>46323</v>
      </c>
      <c r="D545" s="60" t="s">
        <v>2311</v>
      </c>
      <c r="E545" s="117" t="s">
        <v>279</v>
      </c>
      <c r="F545" s="116" t="s">
        <v>3130</v>
      </c>
      <c r="G545" s="116" t="s">
        <v>4375</v>
      </c>
      <c r="H545" s="116" t="s">
        <v>4376</v>
      </c>
      <c r="I545" s="116" t="s">
        <v>4377</v>
      </c>
      <c r="J545" s="118" t="s">
        <v>4378</v>
      </c>
      <c r="K545" s="118" t="s">
        <v>4379</v>
      </c>
      <c r="L545" s="117">
        <v>46323</v>
      </c>
      <c r="M545" s="72" t="s">
        <v>279</v>
      </c>
    </row>
    <row r="546" spans="1:13" x14ac:dyDescent="0.2">
      <c r="A546" s="177" t="s">
        <v>4290</v>
      </c>
      <c r="B546" s="225" t="s">
        <v>1423</v>
      </c>
      <c r="C546" s="117"/>
      <c r="D546" s="60"/>
      <c r="E546" s="117"/>
      <c r="F546" s="116"/>
      <c r="G546" s="116"/>
      <c r="H546" s="116"/>
      <c r="I546" s="116"/>
      <c r="J546" s="118"/>
      <c r="K546" s="118"/>
      <c r="L546" s="117"/>
      <c r="M546" s="72"/>
    </row>
    <row r="547" spans="1:13" x14ac:dyDescent="0.2">
      <c r="A547" s="177" t="s">
        <v>4291</v>
      </c>
      <c r="B547" s="225" t="s">
        <v>1423</v>
      </c>
      <c r="C547" s="117"/>
      <c r="D547" s="60"/>
      <c r="E547" s="117"/>
      <c r="F547" s="116"/>
      <c r="G547" s="116"/>
      <c r="H547" s="116"/>
      <c r="I547" s="116"/>
      <c r="J547" s="118"/>
      <c r="K547" s="118"/>
      <c r="L547" s="117"/>
      <c r="M547" s="72"/>
    </row>
    <row r="548" spans="1:13" x14ac:dyDescent="0.2">
      <c r="A548" s="177" t="s">
        <v>4292</v>
      </c>
      <c r="B548" s="225" t="s">
        <v>1423</v>
      </c>
      <c r="C548" s="117"/>
      <c r="D548" s="60"/>
      <c r="E548" s="117"/>
      <c r="F548" s="116"/>
      <c r="G548" s="116"/>
      <c r="H548" s="116"/>
      <c r="I548" s="116"/>
      <c r="J548" s="118"/>
      <c r="K548" s="118"/>
      <c r="L548" s="117"/>
      <c r="M548" s="72"/>
    </row>
    <row r="549" spans="1:13" x14ac:dyDescent="0.2">
      <c r="A549" s="177" t="s">
        <v>4293</v>
      </c>
      <c r="B549" s="225" t="s">
        <v>1423</v>
      </c>
      <c r="C549" s="117"/>
      <c r="D549" s="60"/>
      <c r="E549" s="117"/>
      <c r="F549" s="116"/>
      <c r="G549" s="116"/>
      <c r="H549" s="116"/>
      <c r="I549" s="116"/>
      <c r="J549" s="118"/>
      <c r="K549" s="118"/>
      <c r="L549" s="117"/>
      <c r="M549" s="72"/>
    </row>
    <row r="550" spans="1:13" x14ac:dyDescent="0.2">
      <c r="A550" s="177" t="s">
        <v>4294</v>
      </c>
      <c r="B550" s="225" t="s">
        <v>1423</v>
      </c>
      <c r="C550" s="117"/>
      <c r="D550" s="60"/>
      <c r="E550" s="117"/>
      <c r="F550" s="116"/>
      <c r="G550" s="116"/>
      <c r="H550" s="116"/>
      <c r="I550" s="116"/>
      <c r="J550" s="118"/>
      <c r="K550" s="118"/>
      <c r="L550" s="117"/>
      <c r="M550" s="72"/>
    </row>
    <row r="551" spans="1:13" x14ac:dyDescent="0.2">
      <c r="A551" s="177" t="s">
        <v>4295</v>
      </c>
      <c r="B551" s="225" t="s">
        <v>1423</v>
      </c>
      <c r="C551" s="117"/>
      <c r="D551" s="60"/>
      <c r="E551" s="117"/>
      <c r="F551" s="116"/>
      <c r="G551" s="116"/>
      <c r="H551" s="116"/>
      <c r="I551" s="116"/>
      <c r="J551" s="118"/>
      <c r="K551" s="118"/>
      <c r="L551" s="117"/>
      <c r="M551" s="72"/>
    </row>
    <row r="552" spans="1:13" ht="25.5" x14ac:dyDescent="0.2">
      <c r="A552" s="177" t="s">
        <v>4306</v>
      </c>
      <c r="B552" s="65" t="s">
        <v>835</v>
      </c>
      <c r="C552" s="117">
        <v>46259</v>
      </c>
      <c r="D552" s="60" t="s">
        <v>2311</v>
      </c>
      <c r="E552" s="117" t="s">
        <v>279</v>
      </c>
      <c r="F552" s="116" t="s">
        <v>3130</v>
      </c>
      <c r="G552" s="116" t="s">
        <v>4311</v>
      </c>
      <c r="H552" s="116" t="s">
        <v>3497</v>
      </c>
      <c r="I552" s="116">
        <v>6.2</v>
      </c>
      <c r="J552" s="118" t="s">
        <v>4312</v>
      </c>
      <c r="K552" s="118" t="s">
        <v>2555</v>
      </c>
      <c r="L552" s="117">
        <v>46259</v>
      </c>
      <c r="M552" s="72" t="s">
        <v>279</v>
      </c>
    </row>
    <row r="553" spans="1:13" ht="25.5" x14ac:dyDescent="0.2">
      <c r="A553" s="177" t="s">
        <v>4342</v>
      </c>
      <c r="B553" s="65" t="s">
        <v>835</v>
      </c>
      <c r="C553" s="117">
        <v>46293</v>
      </c>
      <c r="D553" s="60" t="s">
        <v>2311</v>
      </c>
      <c r="E553" s="117" t="s">
        <v>279</v>
      </c>
      <c r="F553" s="116" t="s">
        <v>3130</v>
      </c>
      <c r="G553" s="116" t="s">
        <v>4343</v>
      </c>
      <c r="H553" s="116" t="s">
        <v>3758</v>
      </c>
      <c r="I553" s="116" t="s">
        <v>1286</v>
      </c>
      <c r="J553" s="118" t="s">
        <v>4344</v>
      </c>
      <c r="K553" s="118" t="s">
        <v>4345</v>
      </c>
      <c r="L553" s="117">
        <v>46293</v>
      </c>
      <c r="M553" s="72" t="s">
        <v>279</v>
      </c>
    </row>
    <row r="554" spans="1:13" ht="25.5" x14ac:dyDescent="0.2">
      <c r="A554" s="177" t="s">
        <v>4350</v>
      </c>
      <c r="B554" s="65" t="s">
        <v>835</v>
      </c>
      <c r="C554" s="117">
        <v>46304</v>
      </c>
      <c r="D554" s="60" t="s">
        <v>2311</v>
      </c>
      <c r="E554" s="117" t="s">
        <v>279</v>
      </c>
      <c r="F554" s="116" t="s">
        <v>3130</v>
      </c>
      <c r="G554" s="116" t="s">
        <v>4351</v>
      </c>
      <c r="H554" s="116" t="s">
        <v>4352</v>
      </c>
      <c r="I554" s="116" t="s">
        <v>4353</v>
      </c>
      <c r="J554" s="118" t="s">
        <v>4373</v>
      </c>
      <c r="K554" s="118" t="s">
        <v>4170</v>
      </c>
      <c r="L554" s="117">
        <v>46304</v>
      </c>
      <c r="M554" s="72" t="s">
        <v>279</v>
      </c>
    </row>
    <row r="555" spans="1:13" x14ac:dyDescent="0.2">
      <c r="A555" s="177" t="s">
        <v>4357</v>
      </c>
      <c r="B555" s="225" t="s">
        <v>1423</v>
      </c>
      <c r="C555" s="117"/>
      <c r="D555" s="60"/>
      <c r="E555" s="117"/>
      <c r="F555" s="116"/>
      <c r="G555" s="116"/>
      <c r="H555" s="116"/>
      <c r="I555" s="116"/>
      <c r="J555" s="118"/>
      <c r="K555" s="118"/>
      <c r="L555" s="117"/>
      <c r="M555" s="72"/>
    </row>
    <row r="556" spans="1:13" ht="25.5" x14ac:dyDescent="0.2">
      <c r="A556" s="177" t="s">
        <v>4358</v>
      </c>
      <c r="B556" s="65" t="s">
        <v>835</v>
      </c>
      <c r="C556" s="117">
        <v>46323</v>
      </c>
      <c r="D556" s="60" t="s">
        <v>2311</v>
      </c>
      <c r="E556" s="117" t="s">
        <v>279</v>
      </c>
      <c r="F556" s="116" t="s">
        <v>3130</v>
      </c>
      <c r="G556" s="116" t="s">
        <v>4370</v>
      </c>
      <c r="H556" s="116" t="s">
        <v>4371</v>
      </c>
      <c r="I556" s="116" t="s">
        <v>4372</v>
      </c>
      <c r="J556" s="118" t="s">
        <v>4374</v>
      </c>
      <c r="K556" s="118" t="s">
        <v>4170</v>
      </c>
      <c r="L556" s="117">
        <v>46323</v>
      </c>
      <c r="M556" s="72" t="s">
        <v>279</v>
      </c>
    </row>
    <row r="557" spans="1:13" x14ac:dyDescent="0.2">
      <c r="A557" s="177"/>
      <c r="B557" s="65"/>
      <c r="C557" s="117"/>
      <c r="D557" s="60"/>
      <c r="E557" s="117"/>
      <c r="F557" s="116"/>
      <c r="G557" s="116"/>
      <c r="H557" s="116"/>
      <c r="I557" s="116"/>
      <c r="J557" s="118"/>
      <c r="K557" s="118"/>
      <c r="L557" s="117"/>
      <c r="M557" s="72"/>
    </row>
    <row r="558" spans="1:13" x14ac:dyDescent="0.2">
      <c r="A558" s="180"/>
      <c r="B558" s="59"/>
      <c r="C558" s="117"/>
      <c r="D558" s="60"/>
      <c r="E558" s="117"/>
      <c r="F558" s="116"/>
      <c r="G558" s="116"/>
      <c r="H558" s="116"/>
      <c r="I558" s="116"/>
      <c r="J558" s="118"/>
      <c r="K558" s="118"/>
      <c r="L558" s="117"/>
      <c r="M558" s="72"/>
    </row>
    <row r="559" spans="1:13" s="74" customFormat="1" x14ac:dyDescent="0.2">
      <c r="A559" s="295" t="s">
        <v>2270</v>
      </c>
      <c r="B559" s="295"/>
      <c r="C559" s="295"/>
      <c r="D559" s="69"/>
      <c r="E559" s="77"/>
      <c r="F559" s="77"/>
      <c r="G559" s="77"/>
      <c r="H559" s="77"/>
      <c r="I559" s="77"/>
    </row>
    <row r="560" spans="1:13" s="74" customFormat="1" x14ac:dyDescent="0.2">
      <c r="A560" s="285" t="s">
        <v>2978</v>
      </c>
      <c r="B560" s="285"/>
      <c r="C560" s="286"/>
      <c r="D560" s="71">
        <f>COUNTIF(B4:B558,"Awaiting")</f>
        <v>23</v>
      </c>
      <c r="E560" s="77"/>
      <c r="F560" s="77"/>
      <c r="G560" s="77"/>
      <c r="H560" s="77"/>
      <c r="I560" s="77"/>
    </row>
    <row r="561" spans="1:13" s="74" customFormat="1" x14ac:dyDescent="0.2">
      <c r="A561" s="285" t="s">
        <v>1254</v>
      </c>
      <c r="B561" s="285"/>
      <c r="C561" s="286"/>
      <c r="D561" s="71">
        <f>COUNTIF(B5:B558,"Not Approved")</f>
        <v>7</v>
      </c>
      <c r="E561" s="77"/>
      <c r="F561" s="77"/>
      <c r="G561" s="77"/>
      <c r="H561" s="77"/>
      <c r="I561" s="77"/>
    </row>
    <row r="562" spans="1:13" s="74" customFormat="1" x14ac:dyDescent="0.2">
      <c r="A562" s="285" t="s">
        <v>930</v>
      </c>
      <c r="B562" s="285"/>
      <c r="C562" s="286"/>
      <c r="D562" s="71">
        <f>COUNTIF(B4:B558,"Active")</f>
        <v>141</v>
      </c>
      <c r="E562" s="77"/>
    </row>
    <row r="563" spans="1:13" s="74" customFormat="1" x14ac:dyDescent="0.2">
      <c r="A563" s="285" t="s">
        <v>931</v>
      </c>
      <c r="B563" s="285"/>
      <c r="C563" s="286"/>
      <c r="D563" s="71">
        <f>COUNTIF(B4:B558,"Expired")</f>
        <v>1</v>
      </c>
      <c r="E563" s="77"/>
      <c r="F563" s="77"/>
      <c r="G563" s="77"/>
      <c r="H563" s="77"/>
      <c r="I563" s="77"/>
    </row>
    <row r="564" spans="1:13" s="74" customFormat="1" x14ac:dyDescent="0.2">
      <c r="A564" s="285" t="s">
        <v>1253</v>
      </c>
      <c r="B564" s="285"/>
      <c r="C564" s="286"/>
      <c r="D564" s="71">
        <f>COUNTIF(B4:B558,"Closed")</f>
        <v>130</v>
      </c>
      <c r="E564" s="77"/>
      <c r="F564" s="77"/>
      <c r="G564" s="77"/>
      <c r="H564" s="77"/>
      <c r="I564" s="77"/>
    </row>
    <row r="565" spans="1:13" s="74" customFormat="1" x14ac:dyDescent="0.2">
      <c r="A565" s="285" t="s">
        <v>1979</v>
      </c>
      <c r="B565" s="285"/>
      <c r="C565" s="286"/>
      <c r="D565" s="71">
        <f>COUNTIF(B4:B558,"Not Required")</f>
        <v>122</v>
      </c>
      <c r="E565" s="77"/>
      <c r="F565" s="77"/>
      <c r="G565" s="77"/>
      <c r="H565" s="77"/>
      <c r="I565" s="77"/>
    </row>
    <row r="566" spans="1:13" s="74" customFormat="1" x14ac:dyDescent="0.2">
      <c r="A566" s="285" t="s">
        <v>2269</v>
      </c>
      <c r="B566" s="285"/>
      <c r="C566" s="286"/>
      <c r="D566" s="71">
        <f>SUM(D560:D565)</f>
        <v>424</v>
      </c>
      <c r="E566" s="77"/>
      <c r="F566" s="77"/>
      <c r="G566" s="77"/>
      <c r="H566" s="77"/>
      <c r="I566" s="77"/>
    </row>
    <row r="567" spans="1:13" s="74" customFormat="1" x14ac:dyDescent="0.2">
      <c r="A567" s="77"/>
      <c r="B567" s="77"/>
      <c r="C567" s="77"/>
      <c r="D567" s="77"/>
      <c r="E567" s="77"/>
      <c r="F567" s="77"/>
      <c r="G567" s="77"/>
      <c r="H567" s="77"/>
      <c r="I567" s="77"/>
    </row>
    <row r="568" spans="1:13" s="74" customFormat="1" x14ac:dyDescent="0.2">
      <c r="A568" s="77"/>
      <c r="B568" s="77"/>
      <c r="C568" s="77"/>
      <c r="D568" s="77"/>
      <c r="E568" s="77"/>
      <c r="F568" s="77"/>
      <c r="G568" s="77"/>
      <c r="H568" s="77"/>
      <c r="I568" s="77"/>
      <c r="M568" s="29"/>
    </row>
    <row r="569" spans="1:13" s="74" customFormat="1" x14ac:dyDescent="0.2">
      <c r="A569" s="77"/>
      <c r="B569" s="77"/>
      <c r="C569" s="77"/>
      <c r="D569" s="77"/>
      <c r="E569" s="77"/>
      <c r="F569" s="77"/>
      <c r="G569" s="77"/>
      <c r="H569" s="77"/>
      <c r="I569" s="72"/>
      <c r="M569" s="29"/>
    </row>
    <row r="570" spans="1:13" s="74" customFormat="1" x14ac:dyDescent="0.2">
      <c r="A570" s="77"/>
      <c r="B570" s="77"/>
      <c r="C570" s="77"/>
      <c r="D570" s="77"/>
      <c r="E570" s="77"/>
      <c r="F570" s="77"/>
      <c r="G570" s="77"/>
      <c r="H570" s="77"/>
      <c r="I570" s="77"/>
      <c r="M570" s="29"/>
    </row>
    <row r="571" spans="1:13" s="74" customFormat="1" x14ac:dyDescent="0.2">
      <c r="A571" s="77"/>
      <c r="B571" s="77"/>
      <c r="C571" s="77"/>
      <c r="D571" s="77"/>
      <c r="E571" s="77"/>
      <c r="F571" s="77"/>
      <c r="G571" s="77"/>
      <c r="H571" s="77"/>
      <c r="I571" s="77"/>
      <c r="M571" s="29"/>
    </row>
    <row r="572" spans="1:13" s="74" customFormat="1" x14ac:dyDescent="0.2">
      <c r="A572" s="77"/>
      <c r="B572" s="77"/>
      <c r="C572" s="77"/>
      <c r="D572" s="77"/>
      <c r="E572" s="77"/>
      <c r="F572" s="77"/>
      <c r="G572" s="77"/>
      <c r="H572" s="77"/>
      <c r="I572" s="77"/>
      <c r="M572" s="29"/>
    </row>
    <row r="573" spans="1:13" s="74" customFormat="1" x14ac:dyDescent="0.2">
      <c r="A573" s="77"/>
      <c r="B573" s="77"/>
      <c r="C573" s="77"/>
      <c r="D573" s="77"/>
      <c r="E573" s="77"/>
      <c r="F573" s="77"/>
      <c r="G573" s="77"/>
      <c r="H573" s="77"/>
      <c r="I573" s="77"/>
      <c r="M573" s="29"/>
    </row>
    <row r="574" spans="1:13" s="74" customFormat="1" x14ac:dyDescent="0.2">
      <c r="A574" s="77"/>
      <c r="B574" s="77"/>
      <c r="C574" s="77"/>
      <c r="D574" s="77"/>
      <c r="E574" s="77"/>
      <c r="F574" s="228"/>
      <c r="G574" s="77"/>
      <c r="H574" s="77"/>
      <c r="I574" s="77"/>
      <c r="M574" s="29"/>
    </row>
    <row r="575" spans="1:13" s="74" customFormat="1" x14ac:dyDescent="0.2">
      <c r="A575" s="77"/>
      <c r="B575" s="77"/>
      <c r="C575" s="77"/>
      <c r="D575" s="77"/>
      <c r="E575" s="77"/>
      <c r="F575" s="77"/>
      <c r="G575" s="77"/>
      <c r="H575" s="77"/>
      <c r="I575" s="77"/>
      <c r="M575" s="29"/>
    </row>
    <row r="576" spans="1:13" s="74" customFormat="1" x14ac:dyDescent="0.2">
      <c r="A576" s="77"/>
      <c r="B576" s="77"/>
      <c r="C576" s="77"/>
      <c r="D576" s="77"/>
      <c r="E576" s="77"/>
      <c r="F576" s="77"/>
      <c r="G576" s="77"/>
      <c r="H576" s="77"/>
      <c r="I576" s="77"/>
      <c r="M576" s="29"/>
    </row>
  </sheetData>
  <autoFilter ref="A3:M524" xr:uid="{BAB3FF5E-5393-4EC4-8F3C-F62978894FE5}"/>
  <mergeCells count="14">
    <mergeCell ref="A561:C561"/>
    <mergeCell ref="B540:M540"/>
    <mergeCell ref="A1:M1"/>
    <mergeCell ref="A2:M2"/>
    <mergeCell ref="A566:C566"/>
    <mergeCell ref="A560:C560"/>
    <mergeCell ref="A562:C562"/>
    <mergeCell ref="A563:C563"/>
    <mergeCell ref="A559:C559"/>
    <mergeCell ref="B474:M474"/>
    <mergeCell ref="A564:C564"/>
    <mergeCell ref="A565:C565"/>
    <mergeCell ref="B543:M543"/>
    <mergeCell ref="B518:M518"/>
  </mergeCells>
  <phoneticPr fontId="2" type="noConversion"/>
  <conditionalFormatting sqref="B305">
    <cfRule type="cellIs" dxfId="8" priority="22" stopIfTrue="1" operator="equal">
      <formula>"Active"</formula>
    </cfRule>
    <cfRule type="cellIs" dxfId="7" priority="23" stopIfTrue="1" operator="equal">
      <formula>"Expired"</formula>
    </cfRule>
    <cfRule type="cellIs" dxfId="6" priority="24" stopIfTrue="1" operator="equal">
      <formula>"Awaiting"</formula>
    </cfRule>
  </conditionalFormatting>
  <conditionalFormatting sqref="B320">
    <cfRule type="cellIs" dxfId="5" priority="4" stopIfTrue="1" operator="equal">
      <formula>"Active"</formula>
    </cfRule>
    <cfRule type="cellIs" dxfId="4" priority="5" stopIfTrue="1" operator="equal">
      <formula>"Expired"</formula>
    </cfRule>
    <cfRule type="cellIs" dxfId="3" priority="6" stopIfTrue="1" operator="equal">
      <formula>"Awaiting"</formula>
    </cfRule>
  </conditionalFormatting>
  <pageMargins left="0.43" right="0.37" top="1" bottom="1" header="0.5" footer="0.5"/>
  <pageSetup paperSize="8" scale="13" fitToHeight="4" orientation="landscape" r:id="rId1"/>
  <headerFooter alignWithMargins="0">
    <oddFooter>&amp;L&amp;Z&amp;F&amp;R\</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D7DE-ADB8-41F0-9189-497825EFD35A}">
  <sheetPr codeName="Sheet3">
    <tabColor theme="1"/>
    <pageSetUpPr fitToPage="1"/>
  </sheetPr>
  <dimension ref="A1:AV1691"/>
  <sheetViews>
    <sheetView zoomScale="64" zoomScaleNormal="64" workbookViewId="0">
      <pane ySplit="3" topLeftCell="A592" activePane="bottomLeft" state="frozen"/>
      <selection pane="bottomLeft" activeCell="J606" sqref="J606"/>
    </sheetView>
  </sheetViews>
  <sheetFormatPr defaultColWidth="20.7109375" defaultRowHeight="30" customHeight="1" x14ac:dyDescent="0.2"/>
  <cols>
    <col min="1" max="1" width="26.28515625" style="9" customWidth="1"/>
    <col min="2" max="2" width="18.28515625" style="8" customWidth="1"/>
    <col min="3" max="3" width="17.7109375" style="8" customWidth="1"/>
    <col min="4" max="4" width="16.85546875" style="8" customWidth="1"/>
    <col min="5" max="5" width="16.140625" style="8" customWidth="1"/>
    <col min="6" max="6" width="14.7109375" style="8" customWidth="1"/>
    <col min="7" max="7" width="66.42578125" style="8" customWidth="1"/>
    <col min="8" max="8" width="18.7109375" style="8" customWidth="1"/>
    <col min="9" max="9" width="14.7109375" style="8" customWidth="1"/>
    <col min="10" max="10" width="17" style="8" customWidth="1"/>
    <col min="11" max="11" width="59.7109375" style="5" customWidth="1"/>
    <col min="12" max="12" width="28.7109375" style="5" customWidth="1"/>
    <col min="13" max="13" width="20.42578125" style="5" customWidth="1"/>
    <col min="14" max="14" width="20.5703125" style="5" customWidth="1"/>
    <col min="15" max="16384" width="20.7109375" style="5"/>
  </cols>
  <sheetData>
    <row r="1" spans="1:14" ht="75" customHeight="1" x14ac:dyDescent="0.2">
      <c r="A1" s="300" t="s">
        <v>2374</v>
      </c>
      <c r="B1" s="301"/>
      <c r="C1" s="301"/>
      <c r="D1" s="301"/>
      <c r="E1" s="301"/>
      <c r="F1" s="301"/>
      <c r="G1" s="301"/>
      <c r="H1" s="301"/>
      <c r="I1" s="301"/>
      <c r="J1" s="301"/>
      <c r="K1" s="301"/>
      <c r="L1" s="301"/>
      <c r="M1" s="301"/>
      <c r="N1" s="301"/>
    </row>
    <row r="2" spans="1:14" ht="30" customHeight="1" x14ac:dyDescent="0.2">
      <c r="A2" s="292" t="s">
        <v>2373</v>
      </c>
      <c r="B2" s="293"/>
      <c r="C2" s="293"/>
      <c r="D2" s="293"/>
      <c r="E2" s="293"/>
      <c r="F2" s="293"/>
      <c r="G2" s="293"/>
      <c r="H2" s="293"/>
      <c r="I2" s="293"/>
      <c r="J2" s="293"/>
      <c r="K2" s="293"/>
      <c r="L2" s="293"/>
      <c r="M2" s="293"/>
      <c r="N2" s="294"/>
    </row>
    <row r="3" spans="1:14" s="6" customFormat="1" ht="30" customHeight="1" x14ac:dyDescent="0.2">
      <c r="A3" s="66" t="s">
        <v>2094</v>
      </c>
      <c r="B3" s="66" t="s">
        <v>1656</v>
      </c>
      <c r="C3" s="66" t="s">
        <v>561</v>
      </c>
      <c r="D3" s="66" t="s">
        <v>1777</v>
      </c>
      <c r="E3" s="66" t="s">
        <v>1745</v>
      </c>
      <c r="F3" s="66" t="s">
        <v>1407</v>
      </c>
      <c r="G3" s="66" t="s">
        <v>456</v>
      </c>
      <c r="H3" s="66" t="s">
        <v>395</v>
      </c>
      <c r="I3" s="66" t="s">
        <v>156</v>
      </c>
      <c r="J3" s="66" t="s">
        <v>2282</v>
      </c>
      <c r="K3" s="66" t="s">
        <v>1295</v>
      </c>
      <c r="L3" s="66" t="s">
        <v>2095</v>
      </c>
      <c r="M3" s="66" t="s">
        <v>787</v>
      </c>
      <c r="N3" s="66" t="s">
        <v>278</v>
      </c>
    </row>
    <row r="4" spans="1:14" s="111" customFormat="1" ht="127.5" x14ac:dyDescent="0.2">
      <c r="A4" s="108" t="s">
        <v>1016</v>
      </c>
      <c r="B4" s="108" t="s">
        <v>4092</v>
      </c>
      <c r="C4" s="107">
        <v>37894</v>
      </c>
      <c r="D4" s="107" t="s">
        <v>2311</v>
      </c>
      <c r="E4" s="107">
        <v>46717</v>
      </c>
      <c r="F4" s="107" t="s">
        <v>1371</v>
      </c>
      <c r="G4" s="107"/>
      <c r="H4" s="107" t="s">
        <v>726</v>
      </c>
      <c r="I4" s="107"/>
      <c r="J4" s="107" t="s">
        <v>2280</v>
      </c>
      <c r="K4" s="110" t="s">
        <v>1468</v>
      </c>
      <c r="L4" s="110"/>
      <c r="M4" s="107" t="s">
        <v>1199</v>
      </c>
      <c r="N4" s="107" t="s">
        <v>3287</v>
      </c>
    </row>
    <row r="5" spans="1:14" s="7" customFormat="1" ht="58.5" customHeight="1" x14ac:dyDescent="0.2">
      <c r="A5" s="115" t="s">
        <v>704</v>
      </c>
      <c r="B5" s="108" t="s">
        <v>1022</v>
      </c>
      <c r="C5" s="13">
        <v>37924</v>
      </c>
      <c r="D5" s="13">
        <v>38260</v>
      </c>
      <c r="E5" s="13" t="s">
        <v>1788</v>
      </c>
      <c r="F5" s="13" t="s">
        <v>240</v>
      </c>
      <c r="G5" s="13"/>
      <c r="H5" s="13" t="s">
        <v>1972</v>
      </c>
      <c r="I5" s="13"/>
      <c r="J5" s="13"/>
      <c r="K5" s="13" t="s">
        <v>535</v>
      </c>
      <c r="L5" s="13"/>
      <c r="M5" s="13" t="s">
        <v>1199</v>
      </c>
      <c r="N5" s="13"/>
    </row>
    <row r="6" spans="1:14" s="7" customFormat="1" ht="50.25" customHeight="1" x14ac:dyDescent="0.2">
      <c r="A6" s="115" t="s">
        <v>1620</v>
      </c>
      <c r="B6" s="108" t="s">
        <v>1022</v>
      </c>
      <c r="C6" s="13">
        <v>38078</v>
      </c>
      <c r="D6" s="13">
        <v>39416</v>
      </c>
      <c r="E6" s="10">
        <v>39451</v>
      </c>
      <c r="F6" s="10" t="s">
        <v>1438</v>
      </c>
      <c r="G6" s="10"/>
      <c r="H6" s="10" t="s">
        <v>1970</v>
      </c>
      <c r="I6" s="10"/>
      <c r="J6" s="11"/>
      <c r="K6" s="11" t="s">
        <v>1675</v>
      </c>
      <c r="L6" s="13"/>
      <c r="M6" s="13" t="s">
        <v>1199</v>
      </c>
      <c r="N6" s="13" t="s">
        <v>49</v>
      </c>
    </row>
    <row r="7" spans="1:14" s="7" customFormat="1" ht="30" customHeight="1" x14ac:dyDescent="0.2">
      <c r="A7" s="115" t="s">
        <v>1676</v>
      </c>
      <c r="B7" s="108" t="s">
        <v>1022</v>
      </c>
      <c r="C7" s="13">
        <v>38037</v>
      </c>
      <c r="D7" s="13">
        <v>38352</v>
      </c>
      <c r="E7" s="13" t="s">
        <v>1788</v>
      </c>
      <c r="F7" s="13" t="s">
        <v>167</v>
      </c>
      <c r="G7" s="13"/>
      <c r="H7" s="13" t="s">
        <v>1783</v>
      </c>
      <c r="I7" s="13"/>
      <c r="J7" s="13"/>
      <c r="K7" s="14" t="s">
        <v>1810</v>
      </c>
      <c r="L7" s="13"/>
      <c r="M7" s="13" t="s">
        <v>1199</v>
      </c>
      <c r="N7" s="13"/>
    </row>
    <row r="8" spans="1:14" s="7" customFormat="1" ht="43.5" customHeight="1" x14ac:dyDescent="0.2">
      <c r="A8" s="115" t="s">
        <v>294</v>
      </c>
      <c r="B8" s="108" t="s">
        <v>1022</v>
      </c>
      <c r="C8" s="13">
        <v>38078</v>
      </c>
      <c r="D8" s="13">
        <v>38352</v>
      </c>
      <c r="E8" s="13" t="s">
        <v>1788</v>
      </c>
      <c r="F8" s="13" t="s">
        <v>1438</v>
      </c>
      <c r="G8" s="13"/>
      <c r="H8" s="13" t="s">
        <v>1969</v>
      </c>
      <c r="I8" s="13"/>
      <c r="J8" s="13"/>
      <c r="K8" s="11" t="s">
        <v>1619</v>
      </c>
      <c r="L8" s="11"/>
      <c r="M8" s="13" t="s">
        <v>1199</v>
      </c>
      <c r="N8" s="13"/>
    </row>
    <row r="9" spans="1:14" s="7" customFormat="1" ht="93" customHeight="1" x14ac:dyDescent="0.2">
      <c r="A9" s="115" t="s">
        <v>448</v>
      </c>
      <c r="B9" s="108" t="s">
        <v>1022</v>
      </c>
      <c r="C9" s="13">
        <v>38022</v>
      </c>
      <c r="D9" s="13">
        <v>38533</v>
      </c>
      <c r="E9" s="13">
        <v>39027</v>
      </c>
      <c r="F9" s="13" t="s">
        <v>1438</v>
      </c>
      <c r="G9" s="13"/>
      <c r="H9" s="13" t="s">
        <v>56</v>
      </c>
      <c r="I9" s="13"/>
      <c r="J9" s="13"/>
      <c r="K9" s="14" t="s">
        <v>1034</v>
      </c>
      <c r="L9" s="13"/>
      <c r="M9" s="13" t="s">
        <v>1199</v>
      </c>
      <c r="N9" s="13" t="s">
        <v>1906</v>
      </c>
    </row>
    <row r="10" spans="1:14" s="7" customFormat="1" ht="88.5" customHeight="1" x14ac:dyDescent="0.2">
      <c r="A10" s="115" t="s">
        <v>1811</v>
      </c>
      <c r="B10" s="108" t="s">
        <v>1022</v>
      </c>
      <c r="C10" s="13">
        <v>38022</v>
      </c>
      <c r="D10" s="13">
        <v>38533</v>
      </c>
      <c r="E10" s="13"/>
      <c r="F10" s="13" t="s">
        <v>1438</v>
      </c>
      <c r="G10" s="13"/>
      <c r="H10" s="13" t="s">
        <v>56</v>
      </c>
      <c r="I10" s="13"/>
      <c r="J10" s="13"/>
      <c r="K10" s="14" t="s">
        <v>1763</v>
      </c>
      <c r="L10" s="13"/>
      <c r="M10" s="13" t="s">
        <v>1199</v>
      </c>
      <c r="N10" s="13" t="s">
        <v>1759</v>
      </c>
    </row>
    <row r="11" spans="1:14" s="7" customFormat="1" ht="69" customHeight="1" x14ac:dyDescent="0.2">
      <c r="A11" s="115" t="s">
        <v>1035</v>
      </c>
      <c r="B11" s="108" t="s">
        <v>1022</v>
      </c>
      <c r="C11" s="13">
        <v>38024</v>
      </c>
      <c r="D11" s="13">
        <v>39813</v>
      </c>
      <c r="E11" s="13" t="s">
        <v>1788</v>
      </c>
      <c r="F11" s="13" t="s">
        <v>167</v>
      </c>
      <c r="G11" s="13"/>
      <c r="H11" s="13" t="s">
        <v>1756</v>
      </c>
      <c r="I11" s="13"/>
      <c r="J11" s="13"/>
      <c r="K11" s="14" t="s">
        <v>1036</v>
      </c>
      <c r="L11" s="13"/>
      <c r="M11" s="13" t="s">
        <v>1199</v>
      </c>
      <c r="N11" s="13" t="s">
        <v>1048</v>
      </c>
    </row>
    <row r="12" spans="1:14" s="7" customFormat="1" ht="54.75" customHeight="1" x14ac:dyDescent="0.2">
      <c r="A12" s="115" t="s">
        <v>23</v>
      </c>
      <c r="B12" s="108" t="s">
        <v>1022</v>
      </c>
      <c r="C12" s="13">
        <v>38169</v>
      </c>
      <c r="D12" s="13">
        <v>38533</v>
      </c>
      <c r="E12" s="13">
        <v>39031</v>
      </c>
      <c r="F12" s="13" t="s">
        <v>1408</v>
      </c>
      <c r="G12" s="13"/>
      <c r="H12" s="13" t="s">
        <v>55</v>
      </c>
      <c r="I12" s="13"/>
      <c r="J12" s="13"/>
      <c r="K12" s="14" t="s">
        <v>1367</v>
      </c>
      <c r="L12" s="13"/>
      <c r="M12" s="13" t="s">
        <v>1199</v>
      </c>
      <c r="N12" s="13" t="s">
        <v>1581</v>
      </c>
    </row>
    <row r="13" spans="1:14" s="7" customFormat="1" ht="57" customHeight="1" x14ac:dyDescent="0.2">
      <c r="A13" s="115" t="s">
        <v>1495</v>
      </c>
      <c r="B13" s="108" t="s">
        <v>1022</v>
      </c>
      <c r="C13" s="13">
        <v>38169</v>
      </c>
      <c r="D13" s="13">
        <v>38533</v>
      </c>
      <c r="E13" s="13" t="s">
        <v>1788</v>
      </c>
      <c r="F13" s="13" t="s">
        <v>240</v>
      </c>
      <c r="G13" s="13"/>
      <c r="H13" s="13" t="s">
        <v>1461</v>
      </c>
      <c r="I13" s="13"/>
      <c r="J13" s="13"/>
      <c r="K13" s="14" t="s">
        <v>1527</v>
      </c>
      <c r="L13" s="13"/>
      <c r="M13" s="13" t="s">
        <v>1199</v>
      </c>
      <c r="N13" s="13" t="s">
        <v>386</v>
      </c>
    </row>
    <row r="14" spans="1:14" s="7" customFormat="1" ht="52.5" customHeight="1" x14ac:dyDescent="0.2">
      <c r="A14" s="115" t="s">
        <v>1778</v>
      </c>
      <c r="B14" s="108" t="s">
        <v>1022</v>
      </c>
      <c r="C14" s="13">
        <v>38229</v>
      </c>
      <c r="D14" s="13">
        <v>39172</v>
      </c>
      <c r="E14" s="13">
        <v>39170</v>
      </c>
      <c r="F14" s="13" t="s">
        <v>1408</v>
      </c>
      <c r="G14" s="13"/>
      <c r="H14" s="13" t="s">
        <v>1678</v>
      </c>
      <c r="I14" s="13"/>
      <c r="J14" s="13"/>
      <c r="K14" s="14" t="s">
        <v>45</v>
      </c>
      <c r="L14" s="13"/>
      <c r="M14" s="13" t="s">
        <v>1199</v>
      </c>
      <c r="N14" s="13" t="s">
        <v>1063</v>
      </c>
    </row>
    <row r="15" spans="1:14" s="7" customFormat="1" ht="66" customHeight="1" x14ac:dyDescent="0.2">
      <c r="A15" s="115" t="s">
        <v>293</v>
      </c>
      <c r="B15" s="108" t="s">
        <v>1022</v>
      </c>
      <c r="C15" s="13">
        <v>38100</v>
      </c>
      <c r="D15" s="13">
        <v>38716</v>
      </c>
      <c r="E15" s="13" t="s">
        <v>1788</v>
      </c>
      <c r="F15" s="13" t="s">
        <v>1408</v>
      </c>
      <c r="G15" s="13"/>
      <c r="H15" s="13" t="s">
        <v>1968</v>
      </c>
      <c r="I15" s="13"/>
      <c r="J15" s="13"/>
      <c r="K15" s="14" t="s">
        <v>1744</v>
      </c>
      <c r="L15" s="13"/>
      <c r="M15" s="13" t="s">
        <v>1199</v>
      </c>
      <c r="N15" s="13" t="s">
        <v>1488</v>
      </c>
    </row>
    <row r="16" spans="1:14" s="7" customFormat="1" ht="88.5" customHeight="1" x14ac:dyDescent="0.2">
      <c r="A16" s="115" t="s">
        <v>1628</v>
      </c>
      <c r="B16" s="108" t="s">
        <v>1022</v>
      </c>
      <c r="C16" s="13">
        <v>38126</v>
      </c>
      <c r="D16" s="13">
        <v>38716</v>
      </c>
      <c r="E16" s="13" t="s">
        <v>1788</v>
      </c>
      <c r="F16" s="13" t="s">
        <v>1408</v>
      </c>
      <c r="G16" s="13"/>
      <c r="H16" s="13" t="s">
        <v>1968</v>
      </c>
      <c r="I16" s="13"/>
      <c r="J16" s="13"/>
      <c r="K16" s="14" t="s">
        <v>1410</v>
      </c>
      <c r="L16" s="13"/>
      <c r="M16" s="13" t="s">
        <v>1199</v>
      </c>
      <c r="N16" s="13" t="s">
        <v>1488</v>
      </c>
    </row>
    <row r="17" spans="1:48" s="7" customFormat="1" ht="30" customHeight="1" x14ac:dyDescent="0.2">
      <c r="A17" s="13" t="s">
        <v>1105</v>
      </c>
      <c r="B17" s="108" t="s">
        <v>4092</v>
      </c>
      <c r="C17" s="107">
        <v>35674</v>
      </c>
      <c r="D17" s="107" t="s">
        <v>2311</v>
      </c>
      <c r="E17" s="107">
        <v>45987</v>
      </c>
      <c r="F17" s="108" t="s">
        <v>167</v>
      </c>
      <c r="G17" s="108"/>
      <c r="H17" s="108"/>
      <c r="I17" s="108"/>
      <c r="J17" s="108" t="s">
        <v>2280</v>
      </c>
      <c r="K17" s="110" t="s">
        <v>507</v>
      </c>
      <c r="L17" s="110"/>
      <c r="M17" s="107"/>
      <c r="N17" s="107" t="s">
        <v>3287</v>
      </c>
    </row>
    <row r="18" spans="1:48" s="7" customFormat="1" ht="30" customHeight="1" x14ac:dyDescent="0.2">
      <c r="A18" s="13" t="s">
        <v>508</v>
      </c>
      <c r="B18" s="108" t="s">
        <v>4092</v>
      </c>
      <c r="C18" s="107">
        <v>35796</v>
      </c>
      <c r="D18" s="107" t="s">
        <v>2311</v>
      </c>
      <c r="E18" s="107">
        <v>45987</v>
      </c>
      <c r="F18" s="108" t="s">
        <v>1408</v>
      </c>
      <c r="G18" s="108"/>
      <c r="H18" s="108"/>
      <c r="I18" s="108"/>
      <c r="J18" s="108" t="s">
        <v>2278</v>
      </c>
      <c r="K18" s="110" t="s">
        <v>354</v>
      </c>
      <c r="L18" s="110"/>
      <c r="M18" s="107"/>
      <c r="N18" s="107" t="s">
        <v>3287</v>
      </c>
    </row>
    <row r="19" spans="1:48" s="7" customFormat="1" ht="30" customHeight="1" x14ac:dyDescent="0.2">
      <c r="A19" s="13" t="s">
        <v>355</v>
      </c>
      <c r="B19" s="108" t="s">
        <v>4092</v>
      </c>
      <c r="C19" s="107">
        <v>35886</v>
      </c>
      <c r="D19" s="107" t="s">
        <v>2311</v>
      </c>
      <c r="E19" s="107">
        <v>45987</v>
      </c>
      <c r="F19" s="108" t="s">
        <v>167</v>
      </c>
      <c r="G19" s="108"/>
      <c r="H19" s="108" t="s">
        <v>1079</v>
      </c>
      <c r="I19" s="108">
        <v>3</v>
      </c>
      <c r="J19" s="108" t="s">
        <v>2281</v>
      </c>
      <c r="K19" s="110" t="s">
        <v>1845</v>
      </c>
      <c r="L19" s="110"/>
      <c r="M19" s="107"/>
      <c r="N19" s="107" t="s">
        <v>3287</v>
      </c>
    </row>
    <row r="20" spans="1:48" s="7" customFormat="1" ht="30" customHeight="1" x14ac:dyDescent="0.2">
      <c r="A20" s="13" t="s">
        <v>1121</v>
      </c>
      <c r="B20" s="108" t="s">
        <v>4092</v>
      </c>
      <c r="C20" s="107">
        <v>36220</v>
      </c>
      <c r="D20" s="107" t="s">
        <v>2311</v>
      </c>
      <c r="E20" s="107">
        <v>45987</v>
      </c>
      <c r="F20" s="108" t="s">
        <v>240</v>
      </c>
      <c r="G20" s="108"/>
      <c r="H20" s="108" t="s">
        <v>1756</v>
      </c>
      <c r="I20" s="108" t="s">
        <v>1731</v>
      </c>
      <c r="J20" s="108" t="s">
        <v>2306</v>
      </c>
      <c r="K20" s="110" t="s">
        <v>1104</v>
      </c>
      <c r="L20" s="110"/>
      <c r="M20" s="107" t="s">
        <v>1655</v>
      </c>
      <c r="N20" s="107" t="s">
        <v>3287</v>
      </c>
    </row>
    <row r="21" spans="1:48" s="7" customFormat="1" ht="63" customHeight="1" x14ac:dyDescent="0.2">
      <c r="A21" s="115" t="s">
        <v>2146</v>
      </c>
      <c r="B21" s="108" t="s">
        <v>4092</v>
      </c>
      <c r="C21" s="13">
        <v>37365</v>
      </c>
      <c r="D21" s="13" t="s">
        <v>279</v>
      </c>
      <c r="E21" s="13" t="s">
        <v>1788</v>
      </c>
      <c r="F21" s="13" t="s">
        <v>240</v>
      </c>
      <c r="G21" s="13"/>
      <c r="H21" s="13" t="s">
        <v>1727</v>
      </c>
      <c r="I21" s="13"/>
      <c r="J21" s="13"/>
      <c r="K21" s="14" t="s">
        <v>1863</v>
      </c>
      <c r="L21" s="13"/>
      <c r="M21" s="13" t="s">
        <v>1199</v>
      </c>
      <c r="N21" s="13" t="s">
        <v>220</v>
      </c>
    </row>
    <row r="22" spans="1:48" s="7" customFormat="1" ht="30" customHeight="1" x14ac:dyDescent="0.2">
      <c r="A22" s="108" t="s">
        <v>2147</v>
      </c>
      <c r="B22" s="108" t="s">
        <v>4092</v>
      </c>
      <c r="C22" s="107">
        <v>37484</v>
      </c>
      <c r="D22" s="107" t="s">
        <v>2311</v>
      </c>
      <c r="E22" s="107">
        <v>45987</v>
      </c>
      <c r="F22" s="108" t="s">
        <v>240</v>
      </c>
      <c r="G22" s="108"/>
      <c r="H22" s="108"/>
      <c r="I22" s="108"/>
      <c r="J22" s="108" t="s">
        <v>2307</v>
      </c>
      <c r="K22" s="110" t="s">
        <v>163</v>
      </c>
      <c r="L22" s="110"/>
      <c r="M22" s="107" t="s">
        <v>1199</v>
      </c>
      <c r="N22" s="107" t="s">
        <v>3287</v>
      </c>
    </row>
    <row r="23" spans="1:48" s="7" customFormat="1" ht="51.75" customHeight="1" x14ac:dyDescent="0.2">
      <c r="A23" s="115" t="s">
        <v>223</v>
      </c>
      <c r="B23" s="108" t="s">
        <v>1022</v>
      </c>
      <c r="C23" s="13">
        <v>38231</v>
      </c>
      <c r="D23" s="13">
        <v>39447</v>
      </c>
      <c r="E23" s="13">
        <v>39430</v>
      </c>
      <c r="F23" s="13" t="s">
        <v>1604</v>
      </c>
      <c r="G23" s="13"/>
      <c r="H23" s="13" t="s">
        <v>54</v>
      </c>
      <c r="I23" s="13"/>
      <c r="J23" s="13"/>
      <c r="K23" s="14" t="s">
        <v>1076</v>
      </c>
      <c r="L23" s="13"/>
      <c r="M23" s="13" t="s">
        <v>1199</v>
      </c>
      <c r="N23" s="13" t="s">
        <v>504</v>
      </c>
    </row>
    <row r="24" spans="1:48" s="7" customFormat="1" ht="55.5" customHeight="1" x14ac:dyDescent="0.2">
      <c r="A24" s="115" t="s">
        <v>224</v>
      </c>
      <c r="B24" s="108" t="s">
        <v>1022</v>
      </c>
      <c r="C24" s="13">
        <v>38168</v>
      </c>
      <c r="D24" s="13">
        <v>39082</v>
      </c>
      <c r="E24" s="13" t="s">
        <v>1788</v>
      </c>
      <c r="F24" s="13" t="s">
        <v>1604</v>
      </c>
      <c r="G24" s="13"/>
      <c r="H24" s="13" t="s">
        <v>56</v>
      </c>
      <c r="I24" s="13"/>
      <c r="J24" s="13"/>
      <c r="K24" s="14" t="s">
        <v>1321</v>
      </c>
      <c r="L24" s="13"/>
      <c r="M24" s="13" t="s">
        <v>1199</v>
      </c>
      <c r="N24" s="13"/>
    </row>
    <row r="25" spans="1:48" s="7" customFormat="1" ht="57" customHeight="1" x14ac:dyDescent="0.2">
      <c r="A25" s="115" t="s">
        <v>1136</v>
      </c>
      <c r="B25" s="108" t="s">
        <v>1022</v>
      </c>
      <c r="C25" s="13">
        <v>37945</v>
      </c>
      <c r="D25" s="13">
        <v>39813</v>
      </c>
      <c r="E25" s="13" t="s">
        <v>1788</v>
      </c>
      <c r="F25" s="13" t="s">
        <v>739</v>
      </c>
      <c r="G25" s="13"/>
      <c r="H25" s="13" t="s">
        <v>1971</v>
      </c>
      <c r="I25" s="13"/>
      <c r="J25" s="13"/>
      <c r="K25" s="14" t="s">
        <v>1192</v>
      </c>
      <c r="L25" s="13"/>
      <c r="M25" s="13" t="s">
        <v>1199</v>
      </c>
      <c r="N25" s="13" t="s">
        <v>252</v>
      </c>
    </row>
    <row r="26" spans="1:48" s="7" customFormat="1" ht="48.75" customHeight="1" x14ac:dyDescent="0.2">
      <c r="A26" s="115" t="s">
        <v>1789</v>
      </c>
      <c r="B26" s="108" t="s">
        <v>1022</v>
      </c>
      <c r="C26" s="13">
        <v>37849</v>
      </c>
      <c r="D26" s="13">
        <v>39813</v>
      </c>
      <c r="E26" s="13">
        <v>40262</v>
      </c>
      <c r="F26" s="13" t="s">
        <v>1605</v>
      </c>
      <c r="G26" s="13"/>
      <c r="H26" s="13" t="s">
        <v>1971</v>
      </c>
      <c r="I26" s="13"/>
      <c r="J26" s="13"/>
      <c r="K26" s="14" t="s">
        <v>1192</v>
      </c>
      <c r="L26" s="13"/>
      <c r="M26" s="13" t="s">
        <v>1199</v>
      </c>
      <c r="N26" s="13" t="s">
        <v>1631</v>
      </c>
    </row>
    <row r="27" spans="1:48" s="7" customFormat="1" ht="104.25" customHeight="1" x14ac:dyDescent="0.2">
      <c r="A27" s="115" t="s">
        <v>712</v>
      </c>
      <c r="B27" s="108" t="s">
        <v>1022</v>
      </c>
      <c r="C27" s="13">
        <v>37500</v>
      </c>
      <c r="D27" s="13">
        <v>40451</v>
      </c>
      <c r="E27" s="13">
        <v>39786</v>
      </c>
      <c r="F27" s="13" t="s">
        <v>196</v>
      </c>
      <c r="G27" s="13"/>
      <c r="H27" s="13" t="s">
        <v>727</v>
      </c>
      <c r="I27" s="13"/>
      <c r="J27" s="13"/>
      <c r="K27" s="14" t="s">
        <v>2097</v>
      </c>
      <c r="L27" s="13" t="s">
        <v>1339</v>
      </c>
      <c r="M27" s="13" t="s">
        <v>1199</v>
      </c>
      <c r="N27" s="13" t="s">
        <v>177</v>
      </c>
    </row>
    <row r="28" spans="1:48" s="36" customFormat="1" ht="30" customHeight="1" x14ac:dyDescent="0.2">
      <c r="A28" s="209" t="s">
        <v>2148</v>
      </c>
      <c r="B28" s="108" t="s">
        <v>4092</v>
      </c>
      <c r="C28" s="107">
        <v>37314</v>
      </c>
      <c r="D28" s="107" t="s">
        <v>2311</v>
      </c>
      <c r="E28" s="107">
        <v>42227</v>
      </c>
      <c r="F28" s="108" t="s">
        <v>196</v>
      </c>
      <c r="G28" s="108"/>
      <c r="H28" s="108" t="s">
        <v>1728</v>
      </c>
      <c r="I28" s="108"/>
      <c r="J28" s="108" t="s">
        <v>2275</v>
      </c>
      <c r="K28" s="110" t="s">
        <v>1166</v>
      </c>
      <c r="L28" s="110"/>
      <c r="M28" s="107" t="s">
        <v>1199</v>
      </c>
      <c r="N28" s="107" t="s">
        <v>2012</v>
      </c>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row>
    <row r="29" spans="1:48" s="7" customFormat="1" ht="30" customHeight="1" x14ac:dyDescent="0.2">
      <c r="A29" s="209" t="s">
        <v>2149</v>
      </c>
      <c r="B29" s="108" t="s">
        <v>4092</v>
      </c>
      <c r="C29" s="107">
        <v>36251</v>
      </c>
      <c r="D29" s="107" t="s">
        <v>2311</v>
      </c>
      <c r="E29" s="107" t="s">
        <v>279</v>
      </c>
      <c r="F29" s="108" t="s">
        <v>739</v>
      </c>
      <c r="G29" s="108"/>
      <c r="H29" s="108" t="s">
        <v>1729</v>
      </c>
      <c r="I29" s="108" t="s">
        <v>1730</v>
      </c>
      <c r="J29" s="108" t="s">
        <v>2275</v>
      </c>
      <c r="K29" s="110" t="s">
        <v>1120</v>
      </c>
      <c r="L29" s="110"/>
      <c r="M29" s="107" t="s">
        <v>1655</v>
      </c>
      <c r="N29" s="107" t="s">
        <v>1354</v>
      </c>
    </row>
    <row r="30" spans="1:48" s="7" customFormat="1" ht="103.5" customHeight="1" x14ac:dyDescent="0.2">
      <c r="A30" s="13" t="s">
        <v>641</v>
      </c>
      <c r="B30" s="13" t="s">
        <v>1979</v>
      </c>
      <c r="C30" s="13"/>
      <c r="D30" s="13"/>
      <c r="E30" s="13"/>
      <c r="F30" s="13" t="s">
        <v>1408</v>
      </c>
      <c r="G30" s="13"/>
      <c r="H30" s="13"/>
      <c r="I30" s="13"/>
      <c r="J30" s="13"/>
      <c r="K30" s="14" t="s">
        <v>1569</v>
      </c>
      <c r="L30" s="13"/>
      <c r="M30" s="13"/>
      <c r="N30" s="13"/>
    </row>
    <row r="31" spans="1:48" s="7" customFormat="1" ht="120" customHeight="1" x14ac:dyDescent="0.2">
      <c r="A31" s="115" t="s">
        <v>834</v>
      </c>
      <c r="B31" s="13" t="s">
        <v>1022</v>
      </c>
      <c r="C31" s="13">
        <v>38426</v>
      </c>
      <c r="D31" s="13">
        <v>39994</v>
      </c>
      <c r="E31" s="13">
        <v>40093</v>
      </c>
      <c r="F31" s="13" t="s">
        <v>436</v>
      </c>
      <c r="G31" s="13" t="s">
        <v>221</v>
      </c>
      <c r="H31" s="13" t="s">
        <v>1082</v>
      </c>
      <c r="I31" s="13"/>
      <c r="J31" s="13"/>
      <c r="K31" s="14" t="s">
        <v>1394</v>
      </c>
      <c r="L31" s="13" t="s">
        <v>1791</v>
      </c>
      <c r="M31" s="13">
        <v>38426</v>
      </c>
      <c r="N31" s="13" t="s">
        <v>1791</v>
      </c>
    </row>
    <row r="32" spans="1:48" s="7" customFormat="1" ht="140.25" customHeight="1" x14ac:dyDescent="0.2">
      <c r="A32" s="115" t="s">
        <v>1479</v>
      </c>
      <c r="B32" s="13" t="s">
        <v>1022</v>
      </c>
      <c r="C32" s="13">
        <v>38439</v>
      </c>
      <c r="D32" s="13">
        <v>39263</v>
      </c>
      <c r="E32" s="13">
        <v>39202</v>
      </c>
      <c r="F32" s="13" t="s">
        <v>436</v>
      </c>
      <c r="G32" s="13" t="s">
        <v>221</v>
      </c>
      <c r="H32" s="13"/>
      <c r="I32" s="13"/>
      <c r="J32" s="13"/>
      <c r="K32" s="14" t="s">
        <v>973</v>
      </c>
      <c r="L32" s="13" t="s">
        <v>944</v>
      </c>
      <c r="M32" s="13">
        <v>38426</v>
      </c>
      <c r="N32" s="13" t="s">
        <v>785</v>
      </c>
    </row>
    <row r="33" spans="1:14" s="7" customFormat="1" ht="75" customHeight="1" x14ac:dyDescent="0.2">
      <c r="A33" s="13" t="s">
        <v>920</v>
      </c>
      <c r="B33" s="13" t="s">
        <v>1979</v>
      </c>
      <c r="C33" s="13"/>
      <c r="D33" s="13"/>
      <c r="E33" s="13"/>
      <c r="F33" s="13"/>
      <c r="G33" s="13"/>
      <c r="H33" s="13"/>
      <c r="I33" s="13"/>
      <c r="J33" s="13"/>
      <c r="K33" s="14" t="s">
        <v>711</v>
      </c>
      <c r="L33" s="13"/>
      <c r="M33" s="13"/>
      <c r="N33" s="13"/>
    </row>
    <row r="34" spans="1:14" s="7" customFormat="1" ht="51" x14ac:dyDescent="0.2">
      <c r="A34" s="115" t="s">
        <v>1212</v>
      </c>
      <c r="B34" s="13" t="s">
        <v>1979</v>
      </c>
      <c r="C34" s="13">
        <v>38414</v>
      </c>
      <c r="D34" s="13">
        <v>38717</v>
      </c>
      <c r="E34" s="13">
        <v>39013</v>
      </c>
      <c r="F34" s="13" t="s">
        <v>739</v>
      </c>
      <c r="G34" s="13" t="s">
        <v>1100</v>
      </c>
      <c r="H34" s="13" t="s">
        <v>1756</v>
      </c>
      <c r="I34" s="13"/>
      <c r="J34" s="13"/>
      <c r="K34" s="14" t="s">
        <v>918</v>
      </c>
      <c r="L34" s="13" t="s">
        <v>919</v>
      </c>
      <c r="M34" s="13">
        <v>38426</v>
      </c>
      <c r="N34" s="13" t="s">
        <v>1905</v>
      </c>
    </row>
    <row r="35" spans="1:14" s="7" customFormat="1" ht="30" customHeight="1" x14ac:dyDescent="0.2">
      <c r="A35" s="115" t="s">
        <v>2150</v>
      </c>
      <c r="B35" s="13" t="s">
        <v>326</v>
      </c>
      <c r="C35" s="13">
        <v>38371</v>
      </c>
      <c r="D35" s="13" t="s">
        <v>279</v>
      </c>
      <c r="E35" s="13" t="s">
        <v>279</v>
      </c>
      <c r="F35" s="13" t="s">
        <v>739</v>
      </c>
      <c r="G35" s="13"/>
      <c r="H35" s="13" t="s">
        <v>1306</v>
      </c>
      <c r="I35" s="13"/>
      <c r="J35" s="13"/>
      <c r="K35" s="14" t="s">
        <v>457</v>
      </c>
      <c r="L35" s="13" t="s">
        <v>458</v>
      </c>
      <c r="M35" s="13"/>
      <c r="N35" s="13"/>
    </row>
    <row r="36" spans="1:14" s="7" customFormat="1" ht="102" customHeight="1" x14ac:dyDescent="0.2">
      <c r="A36" s="115" t="s">
        <v>2151</v>
      </c>
      <c r="B36" s="13" t="s">
        <v>1979</v>
      </c>
      <c r="C36" s="13">
        <v>38322</v>
      </c>
      <c r="D36" s="13" t="s">
        <v>1788</v>
      </c>
      <c r="E36" s="13" t="s">
        <v>1788</v>
      </c>
      <c r="F36" s="13" t="s">
        <v>739</v>
      </c>
      <c r="G36" s="13"/>
      <c r="H36" s="13" t="s">
        <v>1305</v>
      </c>
      <c r="I36" s="13"/>
      <c r="J36" s="13"/>
      <c r="K36" s="14" t="s">
        <v>176</v>
      </c>
      <c r="L36" s="13" t="s">
        <v>177</v>
      </c>
      <c r="M36" s="13"/>
      <c r="N36" s="13"/>
    </row>
    <row r="37" spans="1:14" s="7" customFormat="1" ht="78.75" customHeight="1" x14ac:dyDescent="0.2">
      <c r="A37" s="115" t="s">
        <v>974</v>
      </c>
      <c r="B37" s="13" t="s">
        <v>4092</v>
      </c>
      <c r="C37" s="13">
        <v>38246</v>
      </c>
      <c r="D37" s="13" t="s">
        <v>279</v>
      </c>
      <c r="E37" s="13">
        <v>40028</v>
      </c>
      <c r="F37" s="13" t="s">
        <v>196</v>
      </c>
      <c r="G37" s="13" t="s">
        <v>1162</v>
      </c>
      <c r="H37" s="13" t="s">
        <v>1304</v>
      </c>
      <c r="I37" s="13"/>
      <c r="J37" s="13"/>
      <c r="K37" s="14" t="s">
        <v>982</v>
      </c>
      <c r="L37" s="13" t="s">
        <v>177</v>
      </c>
      <c r="M37" s="13">
        <v>38485</v>
      </c>
      <c r="N37" s="13" t="s">
        <v>1900</v>
      </c>
    </row>
    <row r="38" spans="1:14" s="7" customFormat="1" ht="96" customHeight="1" x14ac:dyDescent="0.2">
      <c r="A38" s="13" t="s">
        <v>1163</v>
      </c>
      <c r="B38" s="13" t="s">
        <v>326</v>
      </c>
      <c r="C38" s="13">
        <v>38246</v>
      </c>
      <c r="D38" s="13" t="s">
        <v>279</v>
      </c>
      <c r="E38" s="13" t="s">
        <v>279</v>
      </c>
      <c r="F38" s="13" t="s">
        <v>196</v>
      </c>
      <c r="G38" s="13" t="s">
        <v>1162</v>
      </c>
      <c r="H38" s="13" t="s">
        <v>1783</v>
      </c>
      <c r="I38" s="13"/>
      <c r="J38" s="13"/>
      <c r="K38" s="14" t="s">
        <v>882</v>
      </c>
      <c r="L38" s="13" t="s">
        <v>177</v>
      </c>
      <c r="M38" s="13"/>
      <c r="N38" s="13"/>
    </row>
    <row r="39" spans="1:14" s="7" customFormat="1" ht="110.25" customHeight="1" x14ac:dyDescent="0.2">
      <c r="A39" s="115" t="s">
        <v>272</v>
      </c>
      <c r="B39" s="13" t="s">
        <v>1022</v>
      </c>
      <c r="C39" s="13">
        <v>38899</v>
      </c>
      <c r="D39" s="13">
        <v>38898</v>
      </c>
      <c r="E39" s="13">
        <v>38899</v>
      </c>
      <c r="F39" s="13" t="s">
        <v>240</v>
      </c>
      <c r="G39" s="13"/>
      <c r="H39" s="13" t="s">
        <v>1461</v>
      </c>
      <c r="I39" s="13"/>
      <c r="J39" s="13"/>
      <c r="K39" s="14" t="s">
        <v>582</v>
      </c>
      <c r="L39" s="13" t="s">
        <v>583</v>
      </c>
      <c r="M39" s="13">
        <v>38889</v>
      </c>
      <c r="N39" s="13" t="s">
        <v>279</v>
      </c>
    </row>
    <row r="40" spans="1:14" s="7" customFormat="1" ht="96" customHeight="1" x14ac:dyDescent="0.2">
      <c r="A40" s="115" t="s">
        <v>86</v>
      </c>
      <c r="B40" s="13" t="s">
        <v>4092</v>
      </c>
      <c r="C40" s="13">
        <v>38538</v>
      </c>
      <c r="D40" s="13" t="s">
        <v>279</v>
      </c>
      <c r="E40" s="13">
        <v>40940</v>
      </c>
      <c r="F40" s="13" t="s">
        <v>196</v>
      </c>
      <c r="G40" s="13"/>
      <c r="H40" s="13" t="s">
        <v>1303</v>
      </c>
      <c r="I40" s="13"/>
      <c r="J40" s="13"/>
      <c r="K40" s="14" t="s">
        <v>472</v>
      </c>
      <c r="L40" s="13" t="s">
        <v>177</v>
      </c>
      <c r="M40" s="13">
        <v>38565</v>
      </c>
      <c r="N40" s="13" t="s">
        <v>1999</v>
      </c>
    </row>
    <row r="41" spans="1:14" s="7" customFormat="1" ht="51" x14ac:dyDescent="0.2">
      <c r="A41" s="115" t="s">
        <v>1033</v>
      </c>
      <c r="B41" s="13" t="s">
        <v>4092</v>
      </c>
      <c r="C41" s="13">
        <v>38565</v>
      </c>
      <c r="D41" s="13" t="s">
        <v>279</v>
      </c>
      <c r="E41" s="13">
        <v>40115</v>
      </c>
      <c r="F41" s="13" t="s">
        <v>240</v>
      </c>
      <c r="G41" s="13"/>
      <c r="H41" s="13" t="s">
        <v>1302</v>
      </c>
      <c r="I41" s="13"/>
      <c r="J41" s="13"/>
      <c r="K41" s="14" t="s">
        <v>1579</v>
      </c>
      <c r="L41" s="13" t="s">
        <v>177</v>
      </c>
      <c r="M41" s="13">
        <v>38565</v>
      </c>
      <c r="N41" s="13" t="s">
        <v>791</v>
      </c>
    </row>
    <row r="42" spans="1:14" s="7" customFormat="1" ht="79.5" customHeight="1" x14ac:dyDescent="0.2">
      <c r="A42" s="115" t="s">
        <v>1975</v>
      </c>
      <c r="B42" s="13" t="s">
        <v>4092</v>
      </c>
      <c r="C42" s="13">
        <v>38555</v>
      </c>
      <c r="D42" s="13" t="s">
        <v>279</v>
      </c>
      <c r="E42" s="13">
        <v>38635</v>
      </c>
      <c r="F42" s="13" t="s">
        <v>1976</v>
      </c>
      <c r="G42" s="13"/>
      <c r="H42" s="13" t="s">
        <v>1301</v>
      </c>
      <c r="I42" s="13"/>
      <c r="J42" s="13"/>
      <c r="K42" s="14" t="s">
        <v>1724</v>
      </c>
      <c r="L42" s="13" t="s">
        <v>1791</v>
      </c>
      <c r="M42" s="13">
        <v>38554</v>
      </c>
      <c r="N42" s="13" t="s">
        <v>1955</v>
      </c>
    </row>
    <row r="43" spans="1:14" s="7" customFormat="1" ht="63.75" customHeight="1" x14ac:dyDescent="0.2">
      <c r="A43" s="115" t="s">
        <v>1580</v>
      </c>
      <c r="B43" s="13" t="s">
        <v>1979</v>
      </c>
      <c r="C43" s="13"/>
      <c r="D43" s="13" t="s">
        <v>279</v>
      </c>
      <c r="E43" s="13" t="s">
        <v>279</v>
      </c>
      <c r="F43" s="13" t="s">
        <v>1408</v>
      </c>
      <c r="G43" s="13"/>
      <c r="H43" s="13"/>
      <c r="I43" s="13"/>
      <c r="J43" s="13"/>
      <c r="K43" s="14" t="s">
        <v>1307</v>
      </c>
      <c r="L43" s="13" t="s">
        <v>1581</v>
      </c>
      <c r="M43" s="13" t="s">
        <v>279</v>
      </c>
      <c r="N43" s="13"/>
    </row>
    <row r="44" spans="1:14" s="7" customFormat="1" ht="126.75" customHeight="1" x14ac:dyDescent="0.2">
      <c r="A44" s="115" t="s">
        <v>1388</v>
      </c>
      <c r="B44" s="13" t="s">
        <v>4092</v>
      </c>
      <c r="C44" s="13">
        <v>38576</v>
      </c>
      <c r="D44" s="13" t="s">
        <v>279</v>
      </c>
      <c r="E44" s="13">
        <v>40940</v>
      </c>
      <c r="F44" s="13" t="s">
        <v>739</v>
      </c>
      <c r="G44" s="13"/>
      <c r="H44" s="13" t="s">
        <v>1300</v>
      </c>
      <c r="I44" s="13"/>
      <c r="J44" s="13"/>
      <c r="K44" s="14" t="s">
        <v>81</v>
      </c>
      <c r="L44" s="13" t="s">
        <v>82</v>
      </c>
      <c r="M44" s="13">
        <v>38580</v>
      </c>
      <c r="N44" s="13" t="s">
        <v>1999</v>
      </c>
    </row>
    <row r="45" spans="1:14" s="7" customFormat="1" ht="96.75" customHeight="1" x14ac:dyDescent="0.2">
      <c r="A45" s="107" t="s">
        <v>892</v>
      </c>
      <c r="B45" s="13" t="s">
        <v>4092</v>
      </c>
      <c r="C45" s="107">
        <v>38596</v>
      </c>
      <c r="D45" s="107" t="s">
        <v>2311</v>
      </c>
      <c r="E45" s="107">
        <v>45987</v>
      </c>
      <c r="F45" s="108" t="s">
        <v>167</v>
      </c>
      <c r="G45" s="108"/>
      <c r="H45" s="108"/>
      <c r="I45" s="108"/>
      <c r="J45" s="108" t="s">
        <v>2306</v>
      </c>
      <c r="K45" s="110" t="s">
        <v>1570</v>
      </c>
      <c r="L45" s="110" t="s">
        <v>256</v>
      </c>
      <c r="M45" s="107">
        <v>38621</v>
      </c>
      <c r="N45" s="107" t="s">
        <v>3287</v>
      </c>
    </row>
    <row r="46" spans="1:14" s="7" customFormat="1" ht="97.5" customHeight="1" x14ac:dyDescent="0.2">
      <c r="A46" s="209" t="s">
        <v>893</v>
      </c>
      <c r="B46" s="13" t="s">
        <v>1022</v>
      </c>
      <c r="C46" s="13">
        <v>38626</v>
      </c>
      <c r="D46" s="13">
        <v>38806</v>
      </c>
      <c r="E46" s="13">
        <v>39057</v>
      </c>
      <c r="F46" s="13" t="s">
        <v>240</v>
      </c>
      <c r="G46" s="13"/>
      <c r="H46" s="13" t="s">
        <v>1084</v>
      </c>
      <c r="I46" s="13"/>
      <c r="J46" s="13"/>
      <c r="K46" s="14" t="s">
        <v>452</v>
      </c>
      <c r="L46" s="13" t="s">
        <v>453</v>
      </c>
      <c r="M46" s="13">
        <v>38624</v>
      </c>
      <c r="N46" s="13" t="s">
        <v>1725</v>
      </c>
    </row>
    <row r="47" spans="1:14" s="7" customFormat="1" ht="38.25" customHeight="1" x14ac:dyDescent="0.2">
      <c r="A47" s="13" t="s">
        <v>894</v>
      </c>
      <c r="B47" s="13" t="s">
        <v>1979</v>
      </c>
      <c r="C47" s="13"/>
      <c r="D47" s="13"/>
      <c r="E47" s="13"/>
      <c r="F47" s="13"/>
      <c r="G47" s="13"/>
      <c r="H47" s="13"/>
      <c r="I47" s="13"/>
      <c r="J47" s="13"/>
      <c r="K47" s="14"/>
      <c r="L47" s="13"/>
      <c r="M47" s="13"/>
      <c r="N47" s="13"/>
    </row>
    <row r="48" spans="1:14" s="7" customFormat="1" ht="38.25" customHeight="1" x14ac:dyDescent="0.2">
      <c r="A48" s="13" t="s">
        <v>645</v>
      </c>
      <c r="B48" s="13" t="s">
        <v>1979</v>
      </c>
      <c r="C48" s="13"/>
      <c r="D48" s="13"/>
      <c r="E48" s="13"/>
      <c r="F48" s="13"/>
      <c r="G48" s="13"/>
      <c r="H48" s="13"/>
      <c r="I48" s="13"/>
      <c r="J48" s="13"/>
      <c r="K48" s="14"/>
      <c r="L48" s="13"/>
      <c r="M48" s="13"/>
      <c r="N48" s="13"/>
    </row>
    <row r="49" spans="1:15" s="7" customFormat="1" ht="45" customHeight="1" x14ac:dyDescent="0.2">
      <c r="A49" s="107" t="s">
        <v>1390</v>
      </c>
      <c r="B49" s="107" t="s">
        <v>4092</v>
      </c>
      <c r="C49" s="107">
        <v>38626</v>
      </c>
      <c r="D49" s="107" t="s">
        <v>2311</v>
      </c>
      <c r="E49" s="107">
        <v>45987</v>
      </c>
      <c r="F49" s="108" t="s">
        <v>739</v>
      </c>
      <c r="G49" s="108" t="s">
        <v>1706</v>
      </c>
      <c r="H49" s="108" t="s">
        <v>1298</v>
      </c>
      <c r="I49" s="108" t="s">
        <v>1299</v>
      </c>
      <c r="J49" s="108" t="s">
        <v>2274</v>
      </c>
      <c r="K49" s="110" t="s">
        <v>556</v>
      </c>
      <c r="L49" s="110" t="s">
        <v>919</v>
      </c>
      <c r="M49" s="107">
        <v>38741</v>
      </c>
      <c r="N49" s="13" t="s">
        <v>3287</v>
      </c>
    </row>
    <row r="50" spans="1:15" s="7" customFormat="1" ht="38.25" customHeight="1" x14ac:dyDescent="0.2">
      <c r="A50" s="13" t="s">
        <v>1333</v>
      </c>
      <c r="B50" s="13" t="s">
        <v>1979</v>
      </c>
      <c r="C50" s="13"/>
      <c r="D50" s="13"/>
      <c r="E50" s="13"/>
      <c r="F50" s="13"/>
      <c r="G50" s="13"/>
      <c r="H50" s="13"/>
      <c r="I50" s="13"/>
      <c r="J50" s="13"/>
      <c r="K50" s="14"/>
      <c r="L50" s="13"/>
      <c r="M50" s="13"/>
      <c r="N50" s="13"/>
    </row>
    <row r="51" spans="1:15" s="7" customFormat="1" ht="71.25" customHeight="1" x14ac:dyDescent="0.2">
      <c r="A51" s="209" t="s">
        <v>520</v>
      </c>
      <c r="B51" s="13" t="s">
        <v>1022</v>
      </c>
      <c r="C51" s="13">
        <v>38409</v>
      </c>
      <c r="D51" s="13">
        <v>39813</v>
      </c>
      <c r="E51" s="13">
        <v>39981</v>
      </c>
      <c r="F51" s="13" t="s">
        <v>490</v>
      </c>
      <c r="G51" s="13"/>
      <c r="H51" s="13" t="s">
        <v>1341</v>
      </c>
      <c r="I51" s="13"/>
      <c r="J51" s="13"/>
      <c r="K51" s="14" t="s">
        <v>474</v>
      </c>
      <c r="L51" s="13" t="s">
        <v>177</v>
      </c>
      <c r="M51" s="13">
        <v>38637</v>
      </c>
      <c r="N51" s="13" t="s">
        <v>1354</v>
      </c>
    </row>
    <row r="52" spans="1:15" s="7" customFormat="1" ht="96.75" customHeight="1" x14ac:dyDescent="0.2">
      <c r="A52" s="209" t="s">
        <v>283</v>
      </c>
      <c r="B52" s="13" t="s">
        <v>1022</v>
      </c>
      <c r="C52" s="13">
        <v>38409</v>
      </c>
      <c r="D52" s="13">
        <v>39813</v>
      </c>
      <c r="E52" s="13">
        <v>39981</v>
      </c>
      <c r="F52" s="13" t="s">
        <v>490</v>
      </c>
      <c r="G52" s="13"/>
      <c r="H52" s="13" t="s">
        <v>1341</v>
      </c>
      <c r="I52" s="13"/>
      <c r="J52" s="13"/>
      <c r="K52" s="14" t="s">
        <v>1155</v>
      </c>
      <c r="L52" s="13" t="s">
        <v>177</v>
      </c>
      <c r="M52" s="13">
        <v>38637</v>
      </c>
      <c r="N52" s="13" t="s">
        <v>3287</v>
      </c>
    </row>
    <row r="53" spans="1:15" s="111" customFormat="1" ht="90" customHeight="1" x14ac:dyDescent="0.2">
      <c r="A53" s="107" t="s">
        <v>1835</v>
      </c>
      <c r="B53" s="13" t="s">
        <v>4092</v>
      </c>
      <c r="C53" s="107">
        <v>38791</v>
      </c>
      <c r="D53" s="107" t="s">
        <v>2311</v>
      </c>
      <c r="E53" s="107">
        <v>45987</v>
      </c>
      <c r="F53" s="108" t="s">
        <v>436</v>
      </c>
      <c r="G53" s="108" t="s">
        <v>1886</v>
      </c>
      <c r="H53" s="108" t="s">
        <v>1297</v>
      </c>
      <c r="I53" s="108"/>
      <c r="J53" s="108" t="s">
        <v>2273</v>
      </c>
      <c r="K53" s="110" t="s">
        <v>248</v>
      </c>
      <c r="L53" s="110" t="s">
        <v>249</v>
      </c>
      <c r="M53" s="107">
        <v>38791</v>
      </c>
      <c r="N53" s="36" t="s">
        <v>3287</v>
      </c>
      <c r="O53" s="193"/>
    </row>
    <row r="54" spans="1:15" s="7" customFormat="1" ht="69" customHeight="1" x14ac:dyDescent="0.2">
      <c r="A54" s="209" t="s">
        <v>459</v>
      </c>
      <c r="B54" s="13" t="s">
        <v>4092</v>
      </c>
      <c r="C54" s="107">
        <v>38657</v>
      </c>
      <c r="D54" s="107" t="s">
        <v>2311</v>
      </c>
      <c r="E54" s="107">
        <v>42227</v>
      </c>
      <c r="F54" s="108" t="s">
        <v>1912</v>
      </c>
      <c r="G54" s="108"/>
      <c r="H54" s="108" t="s">
        <v>1196</v>
      </c>
      <c r="I54" s="108"/>
      <c r="J54" s="108" t="s">
        <v>2276</v>
      </c>
      <c r="K54" s="110" t="s">
        <v>195</v>
      </c>
      <c r="L54" s="110" t="s">
        <v>177</v>
      </c>
      <c r="M54" s="107">
        <v>38663</v>
      </c>
      <c r="N54" s="107" t="s">
        <v>2407</v>
      </c>
    </row>
    <row r="55" spans="1:15" s="7" customFormat="1" ht="62.25" customHeight="1" x14ac:dyDescent="0.2">
      <c r="A55" s="209" t="s">
        <v>460</v>
      </c>
      <c r="B55" s="13" t="s">
        <v>1022</v>
      </c>
      <c r="C55" s="13">
        <v>38659</v>
      </c>
      <c r="D55" s="13">
        <v>38835</v>
      </c>
      <c r="E55" s="13">
        <v>39059</v>
      </c>
      <c r="F55" s="13" t="s">
        <v>196</v>
      </c>
      <c r="G55" s="13"/>
      <c r="H55" s="13" t="s">
        <v>1460</v>
      </c>
      <c r="I55" s="13">
        <v>5.2</v>
      </c>
      <c r="J55" s="13"/>
      <c r="K55" s="14" t="s">
        <v>1355</v>
      </c>
      <c r="L55" s="13" t="s">
        <v>177</v>
      </c>
      <c r="M55" s="13">
        <v>38667</v>
      </c>
      <c r="N55" s="13" t="s">
        <v>521</v>
      </c>
    </row>
    <row r="56" spans="1:15" s="7" customFormat="1" ht="160.5" customHeight="1" x14ac:dyDescent="0.2">
      <c r="A56" s="209" t="s">
        <v>1356</v>
      </c>
      <c r="B56" s="13" t="s">
        <v>1022</v>
      </c>
      <c r="C56" s="13">
        <v>38686</v>
      </c>
      <c r="D56" s="13">
        <v>38807</v>
      </c>
      <c r="E56" s="13">
        <v>38899</v>
      </c>
      <c r="F56" s="13" t="s">
        <v>240</v>
      </c>
      <c r="G56" s="13"/>
      <c r="H56" s="13" t="s">
        <v>1083</v>
      </c>
      <c r="I56" s="13"/>
      <c r="J56" s="13"/>
      <c r="K56" s="14" t="s">
        <v>121</v>
      </c>
      <c r="L56" s="13" t="s">
        <v>159</v>
      </c>
      <c r="M56" s="13">
        <v>38686</v>
      </c>
      <c r="N56" s="13" t="s">
        <v>19</v>
      </c>
    </row>
    <row r="57" spans="1:15" s="7" customFormat="1" ht="29.25" customHeight="1" x14ac:dyDescent="0.2">
      <c r="A57" s="13" t="s">
        <v>993</v>
      </c>
      <c r="B57" s="13" t="s">
        <v>1979</v>
      </c>
      <c r="C57" s="13"/>
      <c r="D57" s="13"/>
      <c r="E57" s="13"/>
      <c r="F57" s="13"/>
      <c r="G57" s="13"/>
      <c r="H57" s="13"/>
      <c r="I57" s="13"/>
      <c r="J57" s="13"/>
      <c r="K57" s="14"/>
      <c r="L57" s="13"/>
      <c r="M57" s="13"/>
      <c r="N57" s="13"/>
    </row>
    <row r="58" spans="1:15" s="7" customFormat="1" ht="48.75" customHeight="1" x14ac:dyDescent="0.2">
      <c r="A58" s="13" t="s">
        <v>1270</v>
      </c>
      <c r="B58" s="13" t="s">
        <v>1979</v>
      </c>
      <c r="C58" s="13"/>
      <c r="D58" s="13"/>
      <c r="E58" s="13"/>
      <c r="F58" s="13"/>
      <c r="G58" s="13"/>
      <c r="H58" s="13"/>
      <c r="I58" s="13"/>
      <c r="J58" s="13"/>
      <c r="K58" s="14"/>
      <c r="L58" s="13"/>
      <c r="M58" s="13"/>
      <c r="N58" s="13"/>
    </row>
    <row r="59" spans="1:15" s="7" customFormat="1" ht="81" customHeight="1" x14ac:dyDescent="0.2">
      <c r="A59" s="13" t="s">
        <v>251</v>
      </c>
      <c r="B59" s="13" t="s">
        <v>4092</v>
      </c>
      <c r="C59" s="13">
        <v>38726</v>
      </c>
      <c r="D59" s="13" t="s">
        <v>279</v>
      </c>
      <c r="E59" s="13" t="s">
        <v>279</v>
      </c>
      <c r="F59" s="13" t="s">
        <v>1408</v>
      </c>
      <c r="G59" s="13"/>
      <c r="H59" s="13"/>
      <c r="I59" s="13"/>
      <c r="J59" s="13"/>
      <c r="K59" s="14" t="s">
        <v>1062</v>
      </c>
      <c r="L59" s="13" t="s">
        <v>1063</v>
      </c>
      <c r="M59" s="13"/>
      <c r="N59" s="13"/>
    </row>
    <row r="60" spans="1:15" s="7" customFormat="1" ht="244.5" customHeight="1" x14ac:dyDescent="0.2">
      <c r="A60" s="209" t="s">
        <v>1318</v>
      </c>
      <c r="B60" s="13" t="s">
        <v>1022</v>
      </c>
      <c r="C60" s="13">
        <v>38777</v>
      </c>
      <c r="D60" s="13">
        <v>39325</v>
      </c>
      <c r="E60" s="13">
        <v>39288</v>
      </c>
      <c r="F60" s="13" t="s">
        <v>196</v>
      </c>
      <c r="G60" s="13"/>
      <c r="H60" s="13" t="s">
        <v>1195</v>
      </c>
      <c r="I60" s="13">
        <v>7</v>
      </c>
      <c r="J60" s="13"/>
      <c r="K60" s="14" t="s">
        <v>2198</v>
      </c>
      <c r="L60" s="13" t="s">
        <v>177</v>
      </c>
      <c r="M60" s="13">
        <v>38793</v>
      </c>
      <c r="N60" s="13" t="s">
        <v>177</v>
      </c>
    </row>
    <row r="61" spans="1:15" s="7" customFormat="1" ht="45.75" customHeight="1" x14ac:dyDescent="0.2">
      <c r="A61" s="13" t="s">
        <v>1319</v>
      </c>
      <c r="B61" s="13" t="s">
        <v>1979</v>
      </c>
      <c r="C61" s="13"/>
      <c r="D61" s="13"/>
      <c r="E61" s="13"/>
      <c r="F61" s="13"/>
      <c r="G61" s="13"/>
      <c r="H61" s="13"/>
      <c r="I61" s="13"/>
      <c r="J61" s="13"/>
      <c r="K61" s="14"/>
      <c r="L61" s="13"/>
      <c r="M61" s="13"/>
      <c r="N61" s="13"/>
    </row>
    <row r="62" spans="1:15" s="7" customFormat="1" ht="81" customHeight="1" x14ac:dyDescent="0.2">
      <c r="A62" s="115" t="s">
        <v>955</v>
      </c>
      <c r="B62" s="13" t="s">
        <v>1022</v>
      </c>
      <c r="C62" s="13">
        <v>38777</v>
      </c>
      <c r="D62" s="13">
        <v>39263</v>
      </c>
      <c r="E62" s="13">
        <v>39255</v>
      </c>
      <c r="F62" s="13" t="s">
        <v>1408</v>
      </c>
      <c r="G62" s="13"/>
      <c r="H62" s="13"/>
      <c r="I62" s="13"/>
      <c r="J62" s="13"/>
      <c r="K62" s="14" t="s">
        <v>1790</v>
      </c>
      <c r="L62" s="13" t="s">
        <v>1063</v>
      </c>
      <c r="M62" s="13">
        <v>38804</v>
      </c>
      <c r="N62" s="13" t="s">
        <v>431</v>
      </c>
    </row>
    <row r="63" spans="1:15" s="7" customFormat="1" ht="57.75" customHeight="1" x14ac:dyDescent="0.2">
      <c r="A63" s="115" t="s">
        <v>890</v>
      </c>
      <c r="B63" s="13" t="s">
        <v>326</v>
      </c>
      <c r="C63" s="13">
        <v>38814</v>
      </c>
      <c r="D63" s="13" t="s">
        <v>279</v>
      </c>
      <c r="E63" s="13">
        <v>38847</v>
      </c>
      <c r="F63" s="13" t="s">
        <v>1438</v>
      </c>
      <c r="G63" s="13"/>
      <c r="H63" s="13" t="s">
        <v>1083</v>
      </c>
      <c r="I63" s="13">
        <v>4</v>
      </c>
      <c r="J63" s="13"/>
      <c r="K63" s="14" t="s">
        <v>1785</v>
      </c>
      <c r="L63" s="13" t="s">
        <v>1786</v>
      </c>
      <c r="M63" s="13" t="s">
        <v>1787</v>
      </c>
      <c r="N63" s="13"/>
    </row>
    <row r="64" spans="1:15" s="7" customFormat="1" ht="75" customHeight="1" x14ac:dyDescent="0.2">
      <c r="A64" s="115" t="s">
        <v>1421</v>
      </c>
      <c r="B64" s="13" t="s">
        <v>1022</v>
      </c>
      <c r="C64" s="13">
        <v>38866</v>
      </c>
      <c r="D64" s="13">
        <v>39230</v>
      </c>
      <c r="E64" s="13">
        <v>39220</v>
      </c>
      <c r="F64" s="13" t="s">
        <v>1976</v>
      </c>
      <c r="G64" s="13"/>
      <c r="H64" s="13" t="s">
        <v>1082</v>
      </c>
      <c r="I64" s="13"/>
      <c r="J64" s="13"/>
      <c r="K64" s="14" t="s">
        <v>714</v>
      </c>
      <c r="L64" s="13" t="s">
        <v>282</v>
      </c>
      <c r="M64" s="13">
        <v>38870</v>
      </c>
      <c r="N64" s="13" t="s">
        <v>282</v>
      </c>
    </row>
    <row r="65" spans="1:14" s="7" customFormat="1" ht="75.75" customHeight="1" x14ac:dyDescent="0.2">
      <c r="A65" s="115" t="s">
        <v>1050</v>
      </c>
      <c r="B65" s="13" t="s">
        <v>326</v>
      </c>
      <c r="C65" s="13">
        <v>38899</v>
      </c>
      <c r="D65" s="13">
        <v>39263</v>
      </c>
      <c r="E65" s="13" t="s">
        <v>279</v>
      </c>
      <c r="F65" s="13" t="s">
        <v>125</v>
      </c>
      <c r="G65" s="13"/>
      <c r="H65" s="13" t="s">
        <v>1462</v>
      </c>
      <c r="I65" s="13"/>
      <c r="J65" s="13"/>
      <c r="K65" s="14" t="s">
        <v>216</v>
      </c>
      <c r="L65" s="13" t="s">
        <v>256</v>
      </c>
      <c r="M65" s="13" t="s">
        <v>1787</v>
      </c>
      <c r="N65" s="13"/>
    </row>
    <row r="66" spans="1:14" s="7" customFormat="1" ht="119.25" customHeight="1" x14ac:dyDescent="0.2">
      <c r="A66" s="115" t="s">
        <v>732</v>
      </c>
      <c r="B66" s="13" t="s">
        <v>1022</v>
      </c>
      <c r="C66" s="13">
        <v>38899</v>
      </c>
      <c r="D66" s="13">
        <v>41090</v>
      </c>
      <c r="E66" s="13">
        <v>41121</v>
      </c>
      <c r="F66" s="13" t="s">
        <v>240</v>
      </c>
      <c r="G66" s="13"/>
      <c r="H66" s="13" t="s">
        <v>1461</v>
      </c>
      <c r="I66" s="13"/>
      <c r="J66" s="13"/>
      <c r="K66" s="14" t="s">
        <v>384</v>
      </c>
      <c r="L66" s="13" t="s">
        <v>458</v>
      </c>
      <c r="M66" s="13">
        <v>38901</v>
      </c>
      <c r="N66" s="13" t="s">
        <v>2024</v>
      </c>
    </row>
    <row r="67" spans="1:14" s="7" customFormat="1" ht="76.5" x14ac:dyDescent="0.2">
      <c r="A67" s="107" t="s">
        <v>733</v>
      </c>
      <c r="B67" s="13" t="s">
        <v>4092</v>
      </c>
      <c r="C67" s="107">
        <v>38901</v>
      </c>
      <c r="D67" s="107" t="s">
        <v>2311</v>
      </c>
      <c r="E67" s="107">
        <v>45987</v>
      </c>
      <c r="F67" s="108" t="s">
        <v>436</v>
      </c>
      <c r="G67" s="108" t="s">
        <v>965</v>
      </c>
      <c r="H67" s="108" t="s">
        <v>1082</v>
      </c>
      <c r="I67" s="108"/>
      <c r="J67" s="108" t="s">
        <v>2277</v>
      </c>
      <c r="K67" s="110" t="s">
        <v>1672</v>
      </c>
      <c r="L67" s="110" t="s">
        <v>249</v>
      </c>
      <c r="M67" s="107">
        <v>38901</v>
      </c>
      <c r="N67" s="107" t="s">
        <v>3287</v>
      </c>
    </row>
    <row r="68" spans="1:14" s="7" customFormat="1" ht="89.25" x14ac:dyDescent="0.2">
      <c r="A68" s="115" t="s">
        <v>1039</v>
      </c>
      <c r="B68" s="13" t="s">
        <v>1022</v>
      </c>
      <c r="C68" s="13">
        <v>38903</v>
      </c>
      <c r="D68" s="13">
        <v>38960</v>
      </c>
      <c r="E68" s="13">
        <v>39069</v>
      </c>
      <c r="F68" s="13" t="s">
        <v>167</v>
      </c>
      <c r="G68" s="13" t="s">
        <v>966</v>
      </c>
      <c r="H68" s="13" t="s">
        <v>1784</v>
      </c>
      <c r="I68" s="13">
        <v>3</v>
      </c>
      <c r="J68" s="13"/>
      <c r="K68" s="14" t="s">
        <v>1611</v>
      </c>
      <c r="L68" s="13" t="s">
        <v>256</v>
      </c>
      <c r="M68" s="13">
        <v>38908</v>
      </c>
      <c r="N68" s="13" t="s">
        <v>256</v>
      </c>
    </row>
    <row r="69" spans="1:14" s="7" customFormat="1" ht="89.25" customHeight="1" x14ac:dyDescent="0.2">
      <c r="A69" s="115" t="s">
        <v>922</v>
      </c>
      <c r="B69" s="13" t="s">
        <v>1022</v>
      </c>
      <c r="C69" s="13">
        <v>38913</v>
      </c>
      <c r="D69" s="13">
        <v>39629</v>
      </c>
      <c r="E69" s="13">
        <v>39615</v>
      </c>
      <c r="F69" s="13" t="s">
        <v>436</v>
      </c>
      <c r="G69" s="13" t="s">
        <v>967</v>
      </c>
      <c r="H69" s="13" t="s">
        <v>1082</v>
      </c>
      <c r="I69" s="13"/>
      <c r="J69" s="13"/>
      <c r="K69" s="14" t="s">
        <v>123</v>
      </c>
      <c r="L69" s="13" t="s">
        <v>1937</v>
      </c>
      <c r="M69" s="13">
        <v>38909</v>
      </c>
      <c r="N69" s="13" t="s">
        <v>694</v>
      </c>
    </row>
    <row r="70" spans="1:14" s="7" customFormat="1" ht="39" customHeight="1" x14ac:dyDescent="0.2">
      <c r="A70" s="13" t="s">
        <v>124</v>
      </c>
      <c r="B70" s="13" t="s">
        <v>1979</v>
      </c>
      <c r="C70" s="13"/>
      <c r="D70" s="13"/>
      <c r="E70" s="13"/>
      <c r="F70" s="13"/>
      <c r="G70" s="13"/>
      <c r="H70" s="13"/>
      <c r="I70" s="13"/>
      <c r="J70" s="13"/>
      <c r="K70" s="14"/>
      <c r="L70" s="13"/>
      <c r="M70" s="13"/>
      <c r="N70" s="13"/>
    </row>
    <row r="71" spans="1:14" s="7" customFormat="1" ht="69.75" customHeight="1" x14ac:dyDescent="0.2">
      <c r="A71" s="209" t="s">
        <v>435</v>
      </c>
      <c r="B71" s="13" t="s">
        <v>1022</v>
      </c>
      <c r="C71" s="13">
        <v>38917</v>
      </c>
      <c r="D71" s="13">
        <v>40012</v>
      </c>
      <c r="E71" s="13">
        <v>40295</v>
      </c>
      <c r="F71" s="13" t="s">
        <v>436</v>
      </c>
      <c r="G71" s="13"/>
      <c r="H71" s="13" t="s">
        <v>1082</v>
      </c>
      <c r="I71" s="13">
        <v>4</v>
      </c>
      <c r="J71" s="13"/>
      <c r="K71" s="14" t="s">
        <v>685</v>
      </c>
      <c r="L71" s="13" t="s">
        <v>686</v>
      </c>
      <c r="M71" s="13">
        <v>38917</v>
      </c>
      <c r="N71" s="13" t="s">
        <v>1791</v>
      </c>
    </row>
    <row r="72" spans="1:14" s="7" customFormat="1" ht="28.5" customHeight="1" x14ac:dyDescent="0.2">
      <c r="A72" s="13" t="s">
        <v>957</v>
      </c>
      <c r="B72" s="13" t="s">
        <v>1979</v>
      </c>
      <c r="C72" s="13"/>
      <c r="D72" s="13"/>
      <c r="E72" s="13"/>
      <c r="F72" s="13"/>
      <c r="G72" s="13"/>
      <c r="H72" s="13"/>
      <c r="I72" s="13"/>
      <c r="J72" s="13"/>
      <c r="K72" s="14"/>
      <c r="L72" s="13"/>
      <c r="M72" s="13"/>
      <c r="N72" s="13"/>
    </row>
    <row r="73" spans="1:14" s="7" customFormat="1" ht="129" customHeight="1" x14ac:dyDescent="0.2">
      <c r="A73" s="115" t="s">
        <v>1230</v>
      </c>
      <c r="B73" s="13" t="s">
        <v>1022</v>
      </c>
      <c r="C73" s="13">
        <v>38938</v>
      </c>
      <c r="D73" s="13">
        <v>39325</v>
      </c>
      <c r="E73" s="13">
        <v>39073</v>
      </c>
      <c r="F73" s="13" t="s">
        <v>196</v>
      </c>
      <c r="G73" s="13" t="s">
        <v>1162</v>
      </c>
      <c r="H73" s="13" t="s">
        <v>1783</v>
      </c>
      <c r="I73" s="13">
        <v>4</v>
      </c>
      <c r="J73" s="13"/>
      <c r="K73" s="14" t="s">
        <v>1351</v>
      </c>
      <c r="L73" s="13" t="s">
        <v>1352</v>
      </c>
      <c r="M73" s="13">
        <v>38958</v>
      </c>
      <c r="N73" s="13" t="s">
        <v>463</v>
      </c>
    </row>
    <row r="74" spans="1:14" s="7" customFormat="1" ht="135.75" customHeight="1" x14ac:dyDescent="0.2">
      <c r="A74" s="115" t="s">
        <v>1231</v>
      </c>
      <c r="B74" s="13" t="s">
        <v>1022</v>
      </c>
      <c r="C74" s="13">
        <v>38940</v>
      </c>
      <c r="D74" s="13">
        <v>38982</v>
      </c>
      <c r="E74" s="13">
        <v>39002</v>
      </c>
      <c r="F74" s="13" t="s">
        <v>436</v>
      </c>
      <c r="G74" s="13" t="s">
        <v>965</v>
      </c>
      <c r="H74" s="13"/>
      <c r="I74" s="13"/>
      <c r="J74" s="13"/>
      <c r="K74" s="14" t="s">
        <v>175</v>
      </c>
      <c r="L74" s="13" t="s">
        <v>105</v>
      </c>
      <c r="M74" s="13">
        <v>38943</v>
      </c>
      <c r="N74" s="13" t="s">
        <v>288</v>
      </c>
    </row>
    <row r="75" spans="1:14" s="7" customFormat="1" ht="105.75" customHeight="1" x14ac:dyDescent="0.2">
      <c r="A75" s="115" t="s">
        <v>1555</v>
      </c>
      <c r="B75" s="13" t="s">
        <v>4092</v>
      </c>
      <c r="C75" s="13">
        <v>38961</v>
      </c>
      <c r="D75" s="13" t="s">
        <v>279</v>
      </c>
      <c r="E75" s="13">
        <v>41121</v>
      </c>
      <c r="F75" s="13" t="s">
        <v>240</v>
      </c>
      <c r="G75" s="13"/>
      <c r="H75" s="13" t="s">
        <v>1756</v>
      </c>
      <c r="I75" s="13">
        <v>5</v>
      </c>
      <c r="J75" s="13"/>
      <c r="K75" s="14" t="s">
        <v>2098</v>
      </c>
      <c r="L75" s="13" t="s">
        <v>1063</v>
      </c>
      <c r="M75" s="13">
        <v>38947</v>
      </c>
      <c r="N75" s="13" t="s">
        <v>2024</v>
      </c>
    </row>
    <row r="76" spans="1:14" s="7" customFormat="1" ht="102" x14ac:dyDescent="0.2">
      <c r="A76" s="115" t="s">
        <v>555</v>
      </c>
      <c r="B76" s="13" t="s">
        <v>1022</v>
      </c>
      <c r="C76" s="13">
        <v>38952</v>
      </c>
      <c r="D76" s="13">
        <v>39599</v>
      </c>
      <c r="E76" s="13">
        <v>39611</v>
      </c>
      <c r="F76" s="13" t="s">
        <v>436</v>
      </c>
      <c r="G76" s="13" t="s">
        <v>1520</v>
      </c>
      <c r="H76" s="13"/>
      <c r="I76" s="13"/>
      <c r="J76" s="13"/>
      <c r="K76" s="14" t="s">
        <v>1601</v>
      </c>
      <c r="L76" s="13" t="s">
        <v>105</v>
      </c>
      <c r="M76" s="13">
        <v>38958</v>
      </c>
      <c r="N76" s="13" t="s">
        <v>694</v>
      </c>
    </row>
    <row r="77" spans="1:14" s="7" customFormat="1" ht="142.5" customHeight="1" x14ac:dyDescent="0.2">
      <c r="A77" s="115" t="s">
        <v>1052</v>
      </c>
      <c r="B77" s="13" t="s">
        <v>1022</v>
      </c>
      <c r="C77" s="13">
        <v>38969</v>
      </c>
      <c r="D77" s="13">
        <v>39113</v>
      </c>
      <c r="E77" s="13">
        <v>39176</v>
      </c>
      <c r="F77" s="13" t="s">
        <v>1162</v>
      </c>
      <c r="G77" s="13"/>
      <c r="H77" s="13" t="s">
        <v>550</v>
      </c>
      <c r="I77" s="13"/>
      <c r="J77" s="13"/>
      <c r="K77" s="14" t="s">
        <v>2099</v>
      </c>
      <c r="L77" s="13" t="s">
        <v>1268</v>
      </c>
      <c r="M77" s="13">
        <v>38966</v>
      </c>
      <c r="N77" s="13" t="s">
        <v>521</v>
      </c>
    </row>
    <row r="78" spans="1:14" s="7" customFormat="1" ht="92.25" customHeight="1" x14ac:dyDescent="0.2">
      <c r="A78" s="115" t="s">
        <v>139</v>
      </c>
      <c r="B78" s="13" t="s">
        <v>4092</v>
      </c>
      <c r="C78" s="13">
        <v>38960</v>
      </c>
      <c r="D78" s="13" t="s">
        <v>279</v>
      </c>
      <c r="E78" s="13" t="s">
        <v>279</v>
      </c>
      <c r="F78" s="13" t="s">
        <v>1598</v>
      </c>
      <c r="G78" s="13" t="s">
        <v>968</v>
      </c>
      <c r="H78" s="13" t="s">
        <v>1756</v>
      </c>
      <c r="I78" s="13">
        <v>3</v>
      </c>
      <c r="J78" s="13"/>
      <c r="K78" s="14" t="s">
        <v>2100</v>
      </c>
      <c r="L78" s="13" t="s">
        <v>1063</v>
      </c>
      <c r="M78" s="13">
        <v>38961</v>
      </c>
      <c r="N78" s="13" t="s">
        <v>181</v>
      </c>
    </row>
    <row r="79" spans="1:14" s="7" customFormat="1" ht="99.75" customHeight="1" x14ac:dyDescent="0.2">
      <c r="A79" s="115" t="s">
        <v>1669</v>
      </c>
      <c r="B79" s="13" t="s">
        <v>1022</v>
      </c>
      <c r="C79" s="13">
        <v>40099</v>
      </c>
      <c r="D79" s="13">
        <v>41195</v>
      </c>
      <c r="E79" s="13">
        <v>41318</v>
      </c>
      <c r="F79" s="13" t="s">
        <v>240</v>
      </c>
      <c r="G79" s="13"/>
      <c r="H79" s="13" t="s">
        <v>549</v>
      </c>
      <c r="I79" s="13">
        <v>1.1000000000000001</v>
      </c>
      <c r="J79" s="13"/>
      <c r="K79" s="14" t="s">
        <v>596</v>
      </c>
      <c r="L79" s="13" t="s">
        <v>311</v>
      </c>
      <c r="M79" s="13">
        <v>39234</v>
      </c>
      <c r="N79" s="13" t="s">
        <v>2073</v>
      </c>
    </row>
    <row r="80" spans="1:14" s="7" customFormat="1" ht="105" customHeight="1" x14ac:dyDescent="0.2">
      <c r="A80" s="107" t="s">
        <v>1398</v>
      </c>
      <c r="B80" s="13" t="s">
        <v>4092</v>
      </c>
      <c r="C80" s="107">
        <v>39265</v>
      </c>
      <c r="D80" s="107" t="s">
        <v>2311</v>
      </c>
      <c r="E80" s="107">
        <v>45987</v>
      </c>
      <c r="F80" s="108" t="s">
        <v>167</v>
      </c>
      <c r="G80" s="108" t="s">
        <v>969</v>
      </c>
      <c r="H80" s="108" t="s">
        <v>225</v>
      </c>
      <c r="I80" s="108">
        <v>5</v>
      </c>
      <c r="J80" s="108" t="s">
        <v>2279</v>
      </c>
      <c r="K80" s="110" t="s">
        <v>366</v>
      </c>
      <c r="L80" s="110" t="s">
        <v>1760</v>
      </c>
      <c r="M80" s="107">
        <v>39262</v>
      </c>
      <c r="N80" s="107" t="s">
        <v>3287</v>
      </c>
    </row>
    <row r="81" spans="1:14" s="7" customFormat="1" ht="80.25" customHeight="1" x14ac:dyDescent="0.2">
      <c r="A81" s="107" t="s">
        <v>1399</v>
      </c>
      <c r="B81" s="13" t="s">
        <v>4092</v>
      </c>
      <c r="C81" s="107">
        <v>39652</v>
      </c>
      <c r="D81" s="107" t="s">
        <v>2311</v>
      </c>
      <c r="E81" s="107">
        <v>45987</v>
      </c>
      <c r="F81" s="108" t="s">
        <v>968</v>
      </c>
      <c r="G81" s="108" t="s">
        <v>800</v>
      </c>
      <c r="H81" s="108" t="s">
        <v>801</v>
      </c>
      <c r="I81" s="108" t="s">
        <v>802</v>
      </c>
      <c r="J81" s="108" t="s">
        <v>2278</v>
      </c>
      <c r="K81" s="110" t="s">
        <v>2101</v>
      </c>
      <c r="L81" s="110" t="s">
        <v>107</v>
      </c>
      <c r="M81" s="107">
        <v>39652</v>
      </c>
      <c r="N81" s="107" t="s">
        <v>3287</v>
      </c>
    </row>
    <row r="82" spans="1:14" s="7" customFormat="1" ht="105.75" customHeight="1" x14ac:dyDescent="0.2">
      <c r="A82" s="115" t="s">
        <v>2152</v>
      </c>
      <c r="B82" s="13" t="s">
        <v>1022</v>
      </c>
      <c r="C82" s="15">
        <v>39007</v>
      </c>
      <c r="D82" s="15">
        <v>39066</v>
      </c>
      <c r="E82" s="15">
        <v>39055</v>
      </c>
      <c r="F82" s="15" t="s">
        <v>1438</v>
      </c>
      <c r="G82" s="15"/>
      <c r="H82" s="15" t="s">
        <v>548</v>
      </c>
      <c r="I82" s="15">
        <v>2</v>
      </c>
      <c r="J82" s="15"/>
      <c r="K82" s="14" t="s">
        <v>2102</v>
      </c>
      <c r="L82" s="15" t="s">
        <v>953</v>
      </c>
      <c r="M82" s="15">
        <v>39010</v>
      </c>
      <c r="N82" s="15"/>
    </row>
    <row r="83" spans="1:14" s="7" customFormat="1" ht="156.75" customHeight="1" x14ac:dyDescent="0.2">
      <c r="A83" s="115" t="s">
        <v>1504</v>
      </c>
      <c r="B83" s="13" t="s">
        <v>1022</v>
      </c>
      <c r="C83" s="15">
        <v>39007</v>
      </c>
      <c r="D83" s="15">
        <v>39066</v>
      </c>
      <c r="E83" s="15">
        <v>39055</v>
      </c>
      <c r="F83" s="15" t="s">
        <v>1438</v>
      </c>
      <c r="G83" s="15"/>
      <c r="H83" s="15" t="s">
        <v>1083</v>
      </c>
      <c r="I83" s="15">
        <v>4</v>
      </c>
      <c r="J83" s="15"/>
      <c r="K83" s="14" t="s">
        <v>2103</v>
      </c>
      <c r="L83" s="15" t="s">
        <v>953</v>
      </c>
      <c r="M83" s="15">
        <v>39010</v>
      </c>
      <c r="N83" s="15"/>
    </row>
    <row r="84" spans="1:14" s="7" customFormat="1" ht="39" customHeight="1" x14ac:dyDescent="0.2">
      <c r="A84" s="13" t="s">
        <v>611</v>
      </c>
      <c r="B84" s="15" t="s">
        <v>1979</v>
      </c>
      <c r="C84" s="15"/>
      <c r="D84" s="15"/>
      <c r="E84" s="15"/>
      <c r="F84" s="15"/>
      <c r="G84" s="15"/>
      <c r="H84" s="15"/>
      <c r="I84" s="15"/>
      <c r="J84" s="15"/>
      <c r="K84" s="14"/>
      <c r="L84" s="15"/>
      <c r="M84" s="15"/>
      <c r="N84" s="15"/>
    </row>
    <row r="85" spans="1:14" s="7" customFormat="1" ht="39" customHeight="1" x14ac:dyDescent="0.2">
      <c r="A85" s="13" t="s">
        <v>873</v>
      </c>
      <c r="B85" s="15" t="s">
        <v>1979</v>
      </c>
      <c r="C85" s="15"/>
      <c r="D85" s="15"/>
      <c r="E85" s="15"/>
      <c r="F85" s="15"/>
      <c r="G85" s="15"/>
      <c r="H85" s="15"/>
      <c r="I85" s="15"/>
      <c r="J85" s="15"/>
      <c r="K85" s="14"/>
      <c r="L85" s="15"/>
      <c r="M85" s="15"/>
      <c r="N85" s="15"/>
    </row>
    <row r="86" spans="1:14" s="7" customFormat="1" ht="168" customHeight="1" x14ac:dyDescent="0.2">
      <c r="A86" s="209" t="s">
        <v>1992</v>
      </c>
      <c r="B86" s="13" t="s">
        <v>1022</v>
      </c>
      <c r="C86" s="15">
        <v>39128</v>
      </c>
      <c r="D86" s="15">
        <v>39274</v>
      </c>
      <c r="E86" s="15">
        <v>39276</v>
      </c>
      <c r="F86" s="15" t="s">
        <v>167</v>
      </c>
      <c r="G86" s="15"/>
      <c r="H86" s="15" t="s">
        <v>1756</v>
      </c>
      <c r="I86" s="15">
        <v>5</v>
      </c>
      <c r="J86" s="15"/>
      <c r="K86" s="14" t="s">
        <v>1509</v>
      </c>
      <c r="L86" s="15" t="s">
        <v>1760</v>
      </c>
      <c r="M86" s="15">
        <v>39034</v>
      </c>
      <c r="N86" s="15"/>
    </row>
    <row r="87" spans="1:14" s="7" customFormat="1" ht="39" customHeight="1" x14ac:dyDescent="0.2">
      <c r="A87" s="13" t="s">
        <v>839</v>
      </c>
      <c r="B87" s="15" t="s">
        <v>1979</v>
      </c>
      <c r="C87" s="15"/>
      <c r="D87" s="15"/>
      <c r="E87" s="15"/>
      <c r="F87" s="15"/>
      <c r="G87" s="15"/>
      <c r="H87" s="15"/>
      <c r="I87" s="15"/>
      <c r="J87" s="15"/>
      <c r="K87" s="14"/>
      <c r="L87" s="15"/>
      <c r="M87" s="15"/>
      <c r="N87" s="15"/>
    </row>
    <row r="88" spans="1:14" s="7" customFormat="1" ht="79.5" customHeight="1" x14ac:dyDescent="0.2">
      <c r="A88" s="13" t="s">
        <v>840</v>
      </c>
      <c r="B88" s="15" t="s">
        <v>1979</v>
      </c>
      <c r="C88" s="15"/>
      <c r="D88" s="15"/>
      <c r="E88" s="15"/>
      <c r="F88" s="15"/>
      <c r="G88" s="15"/>
      <c r="H88" s="15"/>
      <c r="I88" s="15"/>
      <c r="J88" s="15"/>
      <c r="K88" s="14" t="s">
        <v>2104</v>
      </c>
      <c r="L88" s="15"/>
      <c r="M88" s="15"/>
      <c r="N88" s="15"/>
    </row>
    <row r="89" spans="1:14" s="7" customFormat="1" ht="110.25" customHeight="1" x14ac:dyDescent="0.2">
      <c r="A89" s="13" t="s">
        <v>841</v>
      </c>
      <c r="B89" s="15" t="s">
        <v>1979</v>
      </c>
      <c r="C89" s="15"/>
      <c r="D89" s="15"/>
      <c r="E89" s="15"/>
      <c r="F89" s="15"/>
      <c r="G89" s="15"/>
      <c r="H89" s="15"/>
      <c r="I89" s="15"/>
      <c r="J89" s="15"/>
      <c r="K89" s="14" t="s">
        <v>2105</v>
      </c>
      <c r="L89" s="15"/>
      <c r="M89" s="15"/>
      <c r="N89" s="15"/>
    </row>
    <row r="90" spans="1:14" s="7" customFormat="1" ht="77.25" customHeight="1" x14ac:dyDescent="0.2">
      <c r="A90" s="13" t="s">
        <v>1221</v>
      </c>
      <c r="B90" s="15" t="s">
        <v>1979</v>
      </c>
      <c r="C90" s="15"/>
      <c r="D90" s="15"/>
      <c r="E90" s="15"/>
      <c r="F90" s="15"/>
      <c r="G90" s="15"/>
      <c r="H90" s="15"/>
      <c r="I90" s="15"/>
      <c r="J90" s="15"/>
      <c r="K90" s="14"/>
      <c r="L90" s="15"/>
      <c r="M90" s="15"/>
      <c r="N90" s="15"/>
    </row>
    <row r="91" spans="1:14" s="7" customFormat="1" ht="87.75" customHeight="1" x14ac:dyDescent="0.2">
      <c r="A91" s="107" t="s">
        <v>1222</v>
      </c>
      <c r="B91" s="107" t="s">
        <v>4092</v>
      </c>
      <c r="C91" s="107">
        <v>39035</v>
      </c>
      <c r="D91" s="107" t="s">
        <v>2311</v>
      </c>
      <c r="E91" s="107">
        <v>45987</v>
      </c>
      <c r="F91" s="108" t="s">
        <v>240</v>
      </c>
      <c r="G91" s="108"/>
      <c r="H91" s="108" t="s">
        <v>1756</v>
      </c>
      <c r="I91" s="108">
        <v>3</v>
      </c>
      <c r="J91" s="108" t="s">
        <v>2277</v>
      </c>
      <c r="K91" s="110" t="s">
        <v>1482</v>
      </c>
      <c r="L91" s="110" t="s">
        <v>1760</v>
      </c>
      <c r="M91" s="107">
        <v>39035</v>
      </c>
      <c r="N91" s="107" t="s">
        <v>3287</v>
      </c>
    </row>
    <row r="92" spans="1:14" s="7" customFormat="1" ht="39" customHeight="1" x14ac:dyDescent="0.2">
      <c r="A92" s="13" t="s">
        <v>1223</v>
      </c>
      <c r="B92" s="15" t="s">
        <v>1979</v>
      </c>
      <c r="C92" s="15"/>
      <c r="D92" s="15"/>
      <c r="E92" s="15"/>
      <c r="F92" s="15"/>
      <c r="G92" s="15"/>
      <c r="H92" s="15"/>
      <c r="I92" s="15"/>
      <c r="J92" s="15"/>
      <c r="K92" s="14"/>
      <c r="L92" s="15"/>
      <c r="M92" s="15"/>
      <c r="N92" s="15"/>
    </row>
    <row r="93" spans="1:14" s="7" customFormat="1" ht="39" customHeight="1" x14ac:dyDescent="0.2">
      <c r="A93" s="13" t="s">
        <v>567</v>
      </c>
      <c r="B93" s="15" t="s">
        <v>1979</v>
      </c>
      <c r="C93" s="15"/>
      <c r="D93" s="15"/>
      <c r="E93" s="15"/>
      <c r="F93" s="15"/>
      <c r="G93" s="15"/>
      <c r="H93" s="15"/>
      <c r="I93" s="15"/>
      <c r="J93" s="15"/>
      <c r="K93" s="14"/>
      <c r="L93" s="15"/>
      <c r="M93" s="15"/>
      <c r="N93" s="15"/>
    </row>
    <row r="94" spans="1:14" s="7" customFormat="1" ht="63.75" x14ac:dyDescent="0.2">
      <c r="A94" s="107" t="s">
        <v>1904</v>
      </c>
      <c r="B94" s="107" t="s">
        <v>1022</v>
      </c>
      <c r="C94" s="107">
        <v>39094</v>
      </c>
      <c r="D94" s="107" t="s">
        <v>949</v>
      </c>
      <c r="E94" s="107">
        <v>45987</v>
      </c>
      <c r="F94" s="108" t="s">
        <v>897</v>
      </c>
      <c r="G94" s="108"/>
      <c r="H94" s="108" t="s">
        <v>547</v>
      </c>
      <c r="I94" s="108"/>
      <c r="J94" s="108" t="s">
        <v>2306</v>
      </c>
      <c r="K94" s="110" t="s">
        <v>155</v>
      </c>
      <c r="L94" s="110" t="s">
        <v>583</v>
      </c>
      <c r="M94" s="107">
        <v>39105</v>
      </c>
      <c r="N94" s="36" t="s">
        <v>3287</v>
      </c>
    </row>
    <row r="95" spans="1:14" s="7" customFormat="1" ht="76.5" x14ac:dyDescent="0.2">
      <c r="A95" s="115" t="s">
        <v>577</v>
      </c>
      <c r="B95" s="107" t="s">
        <v>1022</v>
      </c>
      <c r="C95" s="15">
        <v>39028</v>
      </c>
      <c r="D95" s="15">
        <v>39355</v>
      </c>
      <c r="E95" s="15">
        <v>39265</v>
      </c>
      <c r="F95" s="15" t="s">
        <v>436</v>
      </c>
      <c r="G95" s="15" t="s">
        <v>1020</v>
      </c>
      <c r="H95" s="15" t="s">
        <v>417</v>
      </c>
      <c r="I95" s="15" t="s">
        <v>261</v>
      </c>
      <c r="J95" s="15"/>
      <c r="K95" s="14" t="s">
        <v>587</v>
      </c>
      <c r="L95" s="15" t="s">
        <v>1937</v>
      </c>
      <c r="M95" s="13">
        <v>39028</v>
      </c>
      <c r="N95" s="15" t="s">
        <v>566</v>
      </c>
    </row>
    <row r="96" spans="1:14" s="7" customFormat="1" ht="25.5" x14ac:dyDescent="0.2">
      <c r="A96" s="115" t="s">
        <v>1072</v>
      </c>
      <c r="B96" s="107" t="s">
        <v>1022</v>
      </c>
      <c r="C96" s="98">
        <v>39030</v>
      </c>
      <c r="D96" s="98">
        <v>40856</v>
      </c>
      <c r="E96" s="98">
        <v>42048</v>
      </c>
      <c r="F96" s="98" t="s">
        <v>1408</v>
      </c>
      <c r="G96" s="98" t="s">
        <v>970</v>
      </c>
      <c r="H96" s="98" t="s">
        <v>1272</v>
      </c>
      <c r="I96" s="98"/>
      <c r="J96" s="98" t="s">
        <v>2280</v>
      </c>
      <c r="K96" s="99" t="s">
        <v>1599</v>
      </c>
      <c r="L96" s="98" t="s">
        <v>1581</v>
      </c>
      <c r="M96" s="98">
        <v>39031</v>
      </c>
      <c r="N96" s="98" t="s">
        <v>2384</v>
      </c>
    </row>
    <row r="97" spans="1:14" s="7" customFormat="1" ht="132.75" customHeight="1" x14ac:dyDescent="0.2">
      <c r="A97" s="115" t="s">
        <v>180</v>
      </c>
      <c r="B97" s="107" t="s">
        <v>4092</v>
      </c>
      <c r="C97" s="13">
        <v>39083</v>
      </c>
      <c r="D97" s="10" t="s">
        <v>279</v>
      </c>
      <c r="E97" s="10">
        <v>39282</v>
      </c>
      <c r="F97" s="10" t="s">
        <v>436</v>
      </c>
      <c r="G97" s="10"/>
      <c r="H97" s="10" t="s">
        <v>1082</v>
      </c>
      <c r="I97" s="10">
        <v>4</v>
      </c>
      <c r="J97" s="10"/>
      <c r="K97" s="11" t="s">
        <v>871</v>
      </c>
      <c r="L97" s="10" t="s">
        <v>694</v>
      </c>
      <c r="M97" s="13">
        <v>39034</v>
      </c>
      <c r="N97" s="10" t="s">
        <v>1791</v>
      </c>
    </row>
    <row r="98" spans="1:14" s="7" customFormat="1" ht="30.75" customHeight="1" x14ac:dyDescent="0.2">
      <c r="A98" s="10" t="s">
        <v>872</v>
      </c>
      <c r="B98" s="10" t="s">
        <v>1979</v>
      </c>
      <c r="C98" s="10"/>
      <c r="D98" s="10"/>
      <c r="E98" s="10"/>
      <c r="F98" s="10"/>
      <c r="G98" s="10"/>
      <c r="H98" s="10"/>
      <c r="I98" s="10"/>
      <c r="J98" s="10"/>
      <c r="K98" s="11"/>
      <c r="L98" s="10"/>
      <c r="M98" s="10"/>
      <c r="N98" s="10"/>
    </row>
    <row r="99" spans="1:14" s="7" customFormat="1" ht="81" customHeight="1" x14ac:dyDescent="0.2">
      <c r="A99" s="107" t="s">
        <v>1943</v>
      </c>
      <c r="B99" s="107" t="s">
        <v>4092</v>
      </c>
      <c r="C99" s="107">
        <v>39037</v>
      </c>
      <c r="D99" s="107" t="s">
        <v>2311</v>
      </c>
      <c r="E99" s="107">
        <v>45987</v>
      </c>
      <c r="F99" s="108" t="s">
        <v>240</v>
      </c>
      <c r="G99" s="108" t="s">
        <v>887</v>
      </c>
      <c r="H99" s="108" t="s">
        <v>1756</v>
      </c>
      <c r="I99" s="108">
        <v>3</v>
      </c>
      <c r="J99" s="108" t="s">
        <v>2277</v>
      </c>
      <c r="K99" s="110" t="s">
        <v>1484</v>
      </c>
      <c r="L99" s="110" t="s">
        <v>177</v>
      </c>
      <c r="M99" s="107">
        <v>39049</v>
      </c>
      <c r="N99" s="107" t="s">
        <v>3287</v>
      </c>
    </row>
    <row r="100" spans="1:14" s="7" customFormat="1" ht="84.75" customHeight="1" x14ac:dyDescent="0.2">
      <c r="A100" s="209" t="s">
        <v>1559</v>
      </c>
      <c r="B100" s="107" t="s">
        <v>1022</v>
      </c>
      <c r="C100" s="13">
        <v>39048</v>
      </c>
      <c r="D100" s="13">
        <v>39355</v>
      </c>
      <c r="E100" s="13">
        <v>39323</v>
      </c>
      <c r="F100" s="10" t="s">
        <v>480</v>
      </c>
      <c r="G100" s="10" t="s">
        <v>664</v>
      </c>
      <c r="H100" s="10" t="s">
        <v>1755</v>
      </c>
      <c r="I100" s="10">
        <v>4</v>
      </c>
      <c r="J100" s="10"/>
      <c r="K100" s="11" t="s">
        <v>2106</v>
      </c>
      <c r="L100" s="10" t="s">
        <v>1888</v>
      </c>
      <c r="M100" s="13">
        <v>39049</v>
      </c>
      <c r="N100" s="10"/>
    </row>
    <row r="101" spans="1:14" s="7" customFormat="1" ht="59.25" customHeight="1" x14ac:dyDescent="0.2">
      <c r="A101" s="10" t="s">
        <v>1330</v>
      </c>
      <c r="B101" s="10" t="s">
        <v>1979</v>
      </c>
      <c r="C101" s="10"/>
      <c r="D101" s="10"/>
      <c r="E101" s="10"/>
      <c r="F101" s="10"/>
      <c r="G101" s="10"/>
      <c r="H101" s="10"/>
      <c r="I101" s="10"/>
      <c r="J101" s="10"/>
      <c r="K101" s="11"/>
      <c r="L101" s="10"/>
      <c r="M101" s="10"/>
      <c r="N101" s="10"/>
    </row>
    <row r="102" spans="1:14" s="7" customFormat="1" ht="45.75" customHeight="1" x14ac:dyDescent="0.2">
      <c r="A102" s="107" t="s">
        <v>889</v>
      </c>
      <c r="B102" s="107" t="s">
        <v>4092</v>
      </c>
      <c r="C102" s="107">
        <v>39706</v>
      </c>
      <c r="D102" s="107" t="s">
        <v>2311</v>
      </c>
      <c r="E102" s="107">
        <v>45987</v>
      </c>
      <c r="F102" s="108" t="s">
        <v>954</v>
      </c>
      <c r="G102" s="108" t="s">
        <v>1961</v>
      </c>
      <c r="H102" s="108" t="s">
        <v>1962</v>
      </c>
      <c r="I102" s="108"/>
      <c r="J102" s="108" t="s">
        <v>2279</v>
      </c>
      <c r="K102" s="110" t="s">
        <v>1768</v>
      </c>
      <c r="L102" s="110" t="s">
        <v>1769</v>
      </c>
      <c r="M102" s="107">
        <v>39706</v>
      </c>
      <c r="N102" s="107" t="s">
        <v>3287</v>
      </c>
    </row>
    <row r="103" spans="1:14" s="7" customFormat="1" ht="131.25" customHeight="1" x14ac:dyDescent="0.2">
      <c r="A103" s="10" t="s">
        <v>132</v>
      </c>
      <c r="B103" s="10" t="s">
        <v>1979</v>
      </c>
      <c r="C103" s="13">
        <v>39052</v>
      </c>
      <c r="D103" s="10" t="s">
        <v>279</v>
      </c>
      <c r="E103" s="10" t="s">
        <v>279</v>
      </c>
      <c r="F103" s="10" t="s">
        <v>739</v>
      </c>
      <c r="G103" s="10"/>
      <c r="H103" s="10"/>
      <c r="I103" s="10"/>
      <c r="J103" s="10"/>
      <c r="K103" s="11" t="s">
        <v>243</v>
      </c>
      <c r="L103" s="10"/>
      <c r="M103" s="10"/>
      <c r="N103" s="10"/>
    </row>
    <row r="104" spans="1:14" s="111" customFormat="1" ht="82.5" customHeight="1" x14ac:dyDescent="0.2">
      <c r="A104" s="107" t="s">
        <v>133</v>
      </c>
      <c r="B104" s="107" t="s">
        <v>4092</v>
      </c>
      <c r="C104" s="107">
        <v>39064</v>
      </c>
      <c r="D104" s="107" t="s">
        <v>2311</v>
      </c>
      <c r="E104" s="107">
        <v>45987</v>
      </c>
      <c r="F104" s="108" t="s">
        <v>1603</v>
      </c>
      <c r="G104" s="108"/>
      <c r="H104" s="108" t="s">
        <v>1526</v>
      </c>
      <c r="I104" s="108"/>
      <c r="J104" s="108" t="s">
        <v>2280</v>
      </c>
      <c r="K104" s="110" t="s">
        <v>815</v>
      </c>
      <c r="L104" s="110" t="s">
        <v>901</v>
      </c>
      <c r="M104" s="107">
        <v>39118</v>
      </c>
      <c r="N104" s="107" t="s">
        <v>3287</v>
      </c>
    </row>
    <row r="105" spans="1:14" s="7" customFormat="1" ht="102" customHeight="1" x14ac:dyDescent="0.2">
      <c r="A105" s="209" t="s">
        <v>1876</v>
      </c>
      <c r="B105" s="13" t="s">
        <v>1979</v>
      </c>
      <c r="C105" s="13"/>
      <c r="D105" s="13"/>
      <c r="E105" s="13"/>
      <c r="F105" s="13" t="s">
        <v>1408</v>
      </c>
      <c r="G105" s="13"/>
      <c r="H105" s="13"/>
      <c r="I105" s="13"/>
      <c r="J105" s="13"/>
      <c r="K105" s="14" t="s">
        <v>1875</v>
      </c>
      <c r="L105" s="13"/>
      <c r="M105" s="13"/>
      <c r="N105" s="13"/>
    </row>
    <row r="106" spans="1:14" s="7" customFormat="1" ht="67.5" customHeight="1" x14ac:dyDescent="0.2">
      <c r="A106" s="209" t="s">
        <v>387</v>
      </c>
      <c r="B106" s="10" t="s">
        <v>1979</v>
      </c>
      <c r="C106" s="10"/>
      <c r="D106" s="10"/>
      <c r="E106" s="10"/>
      <c r="F106" s="10"/>
      <c r="G106" s="10"/>
      <c r="H106" s="10"/>
      <c r="I106" s="10"/>
      <c r="J106" s="10"/>
      <c r="K106" s="11" t="s">
        <v>503</v>
      </c>
      <c r="L106" s="10" t="s">
        <v>504</v>
      </c>
      <c r="M106" s="10"/>
      <c r="N106" s="10"/>
    </row>
    <row r="107" spans="1:14" s="7" customFormat="1" ht="30.75" customHeight="1" x14ac:dyDescent="0.2">
      <c r="A107" s="10" t="s">
        <v>1712</v>
      </c>
      <c r="B107" s="10" t="s">
        <v>1979</v>
      </c>
      <c r="C107" s="10"/>
      <c r="D107" s="10"/>
      <c r="E107" s="10"/>
      <c r="F107" s="10"/>
      <c r="G107" s="10"/>
      <c r="H107" s="10"/>
      <c r="I107" s="10"/>
      <c r="J107" s="10"/>
      <c r="K107" s="11"/>
      <c r="L107" s="10"/>
      <c r="M107" s="10"/>
      <c r="N107" s="10"/>
    </row>
    <row r="108" spans="1:14" s="7" customFormat="1" ht="99.75" customHeight="1" x14ac:dyDescent="0.2">
      <c r="A108" s="115" t="s">
        <v>607</v>
      </c>
      <c r="B108" s="10" t="s">
        <v>1022</v>
      </c>
      <c r="C108" s="13">
        <v>39084</v>
      </c>
      <c r="D108" s="13">
        <v>39629</v>
      </c>
      <c r="E108" s="13">
        <v>39602</v>
      </c>
      <c r="F108" s="10" t="s">
        <v>665</v>
      </c>
      <c r="G108" s="10" t="s">
        <v>1162</v>
      </c>
      <c r="H108" s="10" t="s">
        <v>1754</v>
      </c>
      <c r="I108" s="10"/>
      <c r="J108" s="10"/>
      <c r="K108" s="11" t="s">
        <v>1426</v>
      </c>
      <c r="L108" s="10" t="s">
        <v>504</v>
      </c>
      <c r="M108" s="13">
        <v>39086</v>
      </c>
      <c r="N108" s="10"/>
    </row>
    <row r="109" spans="1:14" s="7" customFormat="1" ht="72.75" customHeight="1" x14ac:dyDescent="0.2">
      <c r="A109" s="115" t="s">
        <v>608</v>
      </c>
      <c r="B109" s="10" t="s">
        <v>1979</v>
      </c>
      <c r="C109" s="10"/>
      <c r="D109" s="10"/>
      <c r="E109" s="10"/>
      <c r="F109" s="10"/>
      <c r="G109" s="10"/>
      <c r="H109" s="10"/>
      <c r="I109" s="10"/>
      <c r="J109" s="10"/>
      <c r="K109" s="11" t="s">
        <v>174</v>
      </c>
      <c r="L109" s="10" t="s">
        <v>504</v>
      </c>
      <c r="M109" s="10"/>
      <c r="N109" s="10"/>
    </row>
    <row r="110" spans="1:14" s="7" customFormat="1" ht="57.75" customHeight="1" x14ac:dyDescent="0.2">
      <c r="A110" s="10" t="s">
        <v>382</v>
      </c>
      <c r="B110" s="10" t="s">
        <v>1979</v>
      </c>
      <c r="C110" s="10"/>
      <c r="D110" s="10"/>
      <c r="E110" s="10"/>
      <c r="F110" s="10"/>
      <c r="G110" s="10"/>
      <c r="H110" s="10"/>
      <c r="I110" s="10"/>
      <c r="J110" s="10"/>
      <c r="K110" s="11" t="s">
        <v>514</v>
      </c>
      <c r="L110" s="10"/>
      <c r="M110" s="10"/>
      <c r="N110" s="10"/>
    </row>
    <row r="111" spans="1:14" s="7" customFormat="1" ht="103.5" customHeight="1" x14ac:dyDescent="0.2">
      <c r="A111" s="107" t="s">
        <v>1381</v>
      </c>
      <c r="B111" s="107" t="s">
        <v>4092</v>
      </c>
      <c r="C111" s="107">
        <v>39091</v>
      </c>
      <c r="D111" s="107" t="s">
        <v>2311</v>
      </c>
      <c r="E111" s="107">
        <v>45987</v>
      </c>
      <c r="F111" s="108" t="s">
        <v>436</v>
      </c>
      <c r="G111" s="108"/>
      <c r="H111" s="108" t="s">
        <v>417</v>
      </c>
      <c r="I111" s="108" t="s">
        <v>380</v>
      </c>
      <c r="J111" s="108" t="s">
        <v>2280</v>
      </c>
      <c r="K111" s="110" t="s">
        <v>1894</v>
      </c>
      <c r="L111" s="110" t="s">
        <v>1923</v>
      </c>
      <c r="M111" s="107">
        <v>39093</v>
      </c>
      <c r="N111" s="107" t="s">
        <v>3287</v>
      </c>
    </row>
    <row r="112" spans="1:14" s="7" customFormat="1" ht="79.5" customHeight="1" x14ac:dyDescent="0.2">
      <c r="A112" s="107" t="s">
        <v>1582</v>
      </c>
      <c r="B112" s="107" t="s">
        <v>4092</v>
      </c>
      <c r="C112" s="107">
        <v>39356</v>
      </c>
      <c r="D112" s="107" t="s">
        <v>2311</v>
      </c>
      <c r="E112" s="107">
        <v>45987</v>
      </c>
      <c r="F112" s="108" t="s">
        <v>1603</v>
      </c>
      <c r="G112" s="108" t="s">
        <v>1310</v>
      </c>
      <c r="H112" s="108" t="s">
        <v>1311</v>
      </c>
      <c r="I112" s="108">
        <v>8</v>
      </c>
      <c r="J112" s="108" t="s">
        <v>2281</v>
      </c>
      <c r="K112" s="110" t="s">
        <v>1612</v>
      </c>
      <c r="L112" s="110" t="s">
        <v>530</v>
      </c>
      <c r="M112" s="107">
        <v>39890</v>
      </c>
      <c r="N112" s="107" t="s">
        <v>3287</v>
      </c>
    </row>
    <row r="113" spans="1:14" s="7" customFormat="1" ht="30.75" customHeight="1" x14ac:dyDescent="0.2">
      <c r="A113" s="10" t="s">
        <v>116</v>
      </c>
      <c r="B113" s="10" t="s">
        <v>1979</v>
      </c>
      <c r="C113" s="10"/>
      <c r="D113" s="10"/>
      <c r="E113" s="10"/>
      <c r="F113" s="10"/>
      <c r="G113" s="10"/>
      <c r="H113" s="10"/>
      <c r="I113" s="10"/>
      <c r="J113" s="10"/>
      <c r="K113" s="11"/>
      <c r="L113" s="10"/>
      <c r="M113" s="10"/>
      <c r="N113" s="10"/>
    </row>
    <row r="114" spans="1:14" s="7" customFormat="1" ht="79.5" customHeight="1" x14ac:dyDescent="0.2">
      <c r="A114" s="115" t="s">
        <v>1713</v>
      </c>
      <c r="B114" s="10" t="s">
        <v>1022</v>
      </c>
      <c r="C114" s="13">
        <v>39113</v>
      </c>
      <c r="D114" s="13">
        <v>40999</v>
      </c>
      <c r="E114" s="13">
        <v>41012</v>
      </c>
      <c r="F114" s="10" t="s">
        <v>739</v>
      </c>
      <c r="G114" s="10" t="s">
        <v>666</v>
      </c>
      <c r="H114" s="10" t="s">
        <v>416</v>
      </c>
      <c r="I114" s="10"/>
      <c r="J114" s="10"/>
      <c r="K114" s="11" t="s">
        <v>356</v>
      </c>
      <c r="L114" s="10" t="s">
        <v>177</v>
      </c>
      <c r="M114" s="13">
        <v>39136</v>
      </c>
      <c r="N114" s="10" t="s">
        <v>2004</v>
      </c>
    </row>
    <row r="115" spans="1:14" s="7" customFormat="1" ht="89.25" customHeight="1" x14ac:dyDescent="0.2">
      <c r="A115" s="115" t="s">
        <v>1657</v>
      </c>
      <c r="B115" s="10" t="s">
        <v>1022</v>
      </c>
      <c r="C115" s="13">
        <v>39121</v>
      </c>
      <c r="D115" s="13">
        <v>39232</v>
      </c>
      <c r="E115" s="13">
        <v>39220</v>
      </c>
      <c r="F115" s="10" t="s">
        <v>1438</v>
      </c>
      <c r="G115" s="10"/>
      <c r="H115" s="10" t="s">
        <v>157</v>
      </c>
      <c r="I115" s="10">
        <v>5</v>
      </c>
      <c r="J115" s="10"/>
      <c r="K115" s="11" t="s">
        <v>170</v>
      </c>
      <c r="L115" s="10" t="s">
        <v>953</v>
      </c>
      <c r="M115" s="13">
        <v>39126</v>
      </c>
      <c r="N115" s="10" t="s">
        <v>953</v>
      </c>
    </row>
    <row r="116" spans="1:14" s="7" customFormat="1" ht="30.75" customHeight="1" x14ac:dyDescent="0.2">
      <c r="A116" s="10" t="s">
        <v>935</v>
      </c>
      <c r="B116" s="10" t="s">
        <v>1979</v>
      </c>
      <c r="C116" s="10"/>
      <c r="D116" s="10"/>
      <c r="E116" s="10"/>
      <c r="F116" s="10"/>
      <c r="G116" s="10"/>
      <c r="H116" s="10"/>
      <c r="I116" s="10"/>
      <c r="J116" s="10"/>
      <c r="K116" s="11"/>
      <c r="L116" s="10"/>
      <c r="M116" s="10"/>
      <c r="N116" s="10"/>
    </row>
    <row r="117" spans="1:14" s="7" customFormat="1" ht="30.75" customHeight="1" x14ac:dyDescent="0.2">
      <c r="A117" s="10" t="s">
        <v>609</v>
      </c>
      <c r="B117" s="10" t="s">
        <v>1979</v>
      </c>
      <c r="C117" s="10"/>
      <c r="D117" s="10"/>
      <c r="E117" s="10"/>
      <c r="F117" s="10"/>
      <c r="G117" s="10"/>
      <c r="H117" s="10"/>
      <c r="I117" s="10"/>
      <c r="J117" s="10"/>
      <c r="K117" s="11"/>
      <c r="L117" s="10"/>
      <c r="M117" s="10"/>
      <c r="N117" s="10"/>
    </row>
    <row r="118" spans="1:14" s="7" customFormat="1" ht="90.75" customHeight="1" x14ac:dyDescent="0.2">
      <c r="A118" s="107" t="s">
        <v>1833</v>
      </c>
      <c r="B118" s="107" t="s">
        <v>4092</v>
      </c>
      <c r="C118" s="107">
        <v>39128</v>
      </c>
      <c r="D118" s="107" t="s">
        <v>2311</v>
      </c>
      <c r="E118" s="107">
        <v>45987</v>
      </c>
      <c r="F118" s="108" t="s">
        <v>436</v>
      </c>
      <c r="G118" s="108" t="s">
        <v>1020</v>
      </c>
      <c r="H118" s="108" t="s">
        <v>415</v>
      </c>
      <c r="I118" s="108">
        <v>13</v>
      </c>
      <c r="J118" s="108" t="s">
        <v>2281</v>
      </c>
      <c r="K118" s="110" t="s">
        <v>1103</v>
      </c>
      <c r="L118" s="110" t="s">
        <v>1937</v>
      </c>
      <c r="M118" s="107">
        <v>39143</v>
      </c>
      <c r="N118" s="107" t="s">
        <v>3287</v>
      </c>
    </row>
    <row r="119" spans="1:14" s="7" customFormat="1" ht="58.5" customHeight="1" x14ac:dyDescent="0.2">
      <c r="A119" s="115" t="s">
        <v>437</v>
      </c>
      <c r="B119" s="107" t="s">
        <v>1022</v>
      </c>
      <c r="C119" s="13">
        <v>39129</v>
      </c>
      <c r="D119" s="13">
        <v>40178</v>
      </c>
      <c r="E119" s="13">
        <v>40262</v>
      </c>
      <c r="F119" s="10" t="s">
        <v>1438</v>
      </c>
      <c r="G119" s="10"/>
      <c r="H119" s="10" t="s">
        <v>1083</v>
      </c>
      <c r="I119" s="10">
        <v>4</v>
      </c>
      <c r="J119" s="10"/>
      <c r="K119" s="11" t="s">
        <v>1089</v>
      </c>
      <c r="L119" s="10" t="s">
        <v>1090</v>
      </c>
      <c r="M119" s="13">
        <v>39140</v>
      </c>
      <c r="N119" s="10"/>
    </row>
    <row r="120" spans="1:14" s="7" customFormat="1" ht="33" customHeight="1" x14ac:dyDescent="0.2">
      <c r="A120" s="115" t="s">
        <v>1934</v>
      </c>
      <c r="B120" s="107" t="s">
        <v>1022</v>
      </c>
      <c r="C120" s="13">
        <v>39142</v>
      </c>
      <c r="D120" s="13">
        <v>40908</v>
      </c>
      <c r="E120" s="13">
        <v>41121</v>
      </c>
      <c r="F120" s="10" t="s">
        <v>240</v>
      </c>
      <c r="G120" s="10"/>
      <c r="H120" s="10" t="s">
        <v>1084</v>
      </c>
      <c r="I120" s="10"/>
      <c r="J120" s="10"/>
      <c r="K120" s="11" t="s">
        <v>814</v>
      </c>
      <c r="L120" s="10" t="s">
        <v>1139</v>
      </c>
      <c r="M120" s="13">
        <v>39143</v>
      </c>
      <c r="N120" s="10"/>
    </row>
    <row r="121" spans="1:14" s="7" customFormat="1" ht="108.75" customHeight="1" x14ac:dyDescent="0.2">
      <c r="A121" s="115" t="s">
        <v>610</v>
      </c>
      <c r="B121" s="10" t="s">
        <v>1979</v>
      </c>
      <c r="C121" s="10"/>
      <c r="D121" s="10"/>
      <c r="E121" s="10"/>
      <c r="F121" s="10" t="s">
        <v>1438</v>
      </c>
      <c r="G121" s="10"/>
      <c r="H121" s="10"/>
      <c r="I121" s="10"/>
      <c r="J121" s="10"/>
      <c r="K121" s="11" t="s">
        <v>321</v>
      </c>
      <c r="L121" s="10"/>
      <c r="M121" s="10"/>
      <c r="N121" s="10"/>
    </row>
    <row r="122" spans="1:14" s="7" customFormat="1" ht="106.5" customHeight="1" x14ac:dyDescent="0.2">
      <c r="A122" s="115" t="s">
        <v>1577</v>
      </c>
      <c r="B122" s="10" t="s">
        <v>1979</v>
      </c>
      <c r="C122" s="10"/>
      <c r="D122" s="10"/>
      <c r="E122" s="10"/>
      <c r="F122" s="10" t="s">
        <v>1438</v>
      </c>
      <c r="G122" s="10"/>
      <c r="H122" s="10"/>
      <c r="I122" s="10"/>
      <c r="J122" s="10"/>
      <c r="K122" s="11" t="s">
        <v>321</v>
      </c>
      <c r="L122" s="10"/>
      <c r="M122" s="10"/>
      <c r="N122" s="10"/>
    </row>
    <row r="123" spans="1:14" s="7" customFormat="1" ht="30.75" customHeight="1" x14ac:dyDescent="0.2">
      <c r="A123" s="10" t="s">
        <v>127</v>
      </c>
      <c r="B123" s="10" t="s">
        <v>1979</v>
      </c>
      <c r="C123" s="10"/>
      <c r="D123" s="10"/>
      <c r="E123" s="10"/>
      <c r="F123" s="10"/>
      <c r="G123" s="10"/>
      <c r="H123" s="10"/>
      <c r="I123" s="10"/>
      <c r="J123" s="10"/>
      <c r="K123" s="11"/>
      <c r="L123" s="10"/>
      <c r="M123" s="10"/>
      <c r="N123" s="10"/>
    </row>
    <row r="124" spans="1:14" s="7" customFormat="1" ht="146.25" customHeight="1" x14ac:dyDescent="0.2">
      <c r="A124" s="115" t="s">
        <v>51</v>
      </c>
      <c r="B124" s="10" t="s">
        <v>1022</v>
      </c>
      <c r="C124" s="13">
        <v>39156</v>
      </c>
      <c r="D124" s="13">
        <v>39218</v>
      </c>
      <c r="E124" s="13">
        <v>39220</v>
      </c>
      <c r="F124" s="10" t="s">
        <v>1438</v>
      </c>
      <c r="G124" s="10" t="s">
        <v>1102</v>
      </c>
      <c r="H124" s="10" t="s">
        <v>1083</v>
      </c>
      <c r="I124" s="10">
        <v>4</v>
      </c>
      <c r="J124" s="10"/>
      <c r="K124" s="11" t="s">
        <v>2107</v>
      </c>
      <c r="L124" s="10" t="s">
        <v>1090</v>
      </c>
      <c r="M124" s="13">
        <v>39157</v>
      </c>
      <c r="N124" s="10"/>
    </row>
    <row r="125" spans="1:14" s="7" customFormat="1" ht="156.75" customHeight="1" x14ac:dyDescent="0.2">
      <c r="A125" s="115" t="s">
        <v>554</v>
      </c>
      <c r="B125" s="10" t="s">
        <v>1022</v>
      </c>
      <c r="C125" s="13">
        <v>39153</v>
      </c>
      <c r="D125" s="13">
        <v>39884</v>
      </c>
      <c r="E125" s="13">
        <v>40158</v>
      </c>
      <c r="F125" s="10" t="s">
        <v>167</v>
      </c>
      <c r="G125" s="10"/>
      <c r="H125" s="10" t="s">
        <v>1082</v>
      </c>
      <c r="I125" s="10"/>
      <c r="J125" s="10"/>
      <c r="K125" s="11" t="s">
        <v>658</v>
      </c>
      <c r="L125" s="10" t="s">
        <v>1063</v>
      </c>
      <c r="M125" s="13">
        <v>39162</v>
      </c>
      <c r="N125" s="10"/>
    </row>
    <row r="126" spans="1:14" s="7" customFormat="1" ht="111.75" customHeight="1" x14ac:dyDescent="0.2">
      <c r="A126" s="107" t="s">
        <v>275</v>
      </c>
      <c r="B126" s="10" t="s">
        <v>4092</v>
      </c>
      <c r="C126" s="107">
        <v>39153</v>
      </c>
      <c r="D126" s="107" t="s">
        <v>2311</v>
      </c>
      <c r="E126" s="107">
        <v>45987</v>
      </c>
      <c r="F126" s="108" t="s">
        <v>1603</v>
      </c>
      <c r="G126" s="108" t="s">
        <v>7</v>
      </c>
      <c r="H126" s="108" t="s">
        <v>1082</v>
      </c>
      <c r="I126" s="108" t="s">
        <v>1739</v>
      </c>
      <c r="J126" s="108" t="s">
        <v>2277</v>
      </c>
      <c r="K126" s="110" t="s">
        <v>1782</v>
      </c>
      <c r="L126" s="110" t="s">
        <v>901</v>
      </c>
      <c r="M126" s="107">
        <v>39162</v>
      </c>
      <c r="N126" s="107" t="s">
        <v>3287</v>
      </c>
    </row>
    <row r="127" spans="1:14" s="7" customFormat="1" ht="30.75" customHeight="1" x14ac:dyDescent="0.2">
      <c r="A127" s="10" t="s">
        <v>635</v>
      </c>
      <c r="B127" s="10" t="s">
        <v>1979</v>
      </c>
      <c r="C127" s="10"/>
      <c r="D127" s="10"/>
      <c r="E127" s="10"/>
      <c r="F127" s="10"/>
      <c r="G127" s="10"/>
      <c r="H127" s="10"/>
      <c r="I127" s="10"/>
      <c r="J127" s="10"/>
      <c r="K127" s="11"/>
      <c r="L127" s="10"/>
      <c r="M127" s="10"/>
      <c r="N127" s="10"/>
    </row>
    <row r="128" spans="1:14" s="7" customFormat="1" ht="77.25" customHeight="1" x14ac:dyDescent="0.2">
      <c r="A128" s="209" t="s">
        <v>560</v>
      </c>
      <c r="B128" s="10" t="s">
        <v>1022</v>
      </c>
      <c r="C128" s="13">
        <v>39087</v>
      </c>
      <c r="D128" s="13">
        <v>40359</v>
      </c>
      <c r="E128" s="13">
        <v>40187</v>
      </c>
      <c r="F128" s="10" t="s">
        <v>196</v>
      </c>
      <c r="G128" s="10" t="s">
        <v>1162</v>
      </c>
      <c r="H128" s="10" t="s">
        <v>1080</v>
      </c>
      <c r="I128" s="10" t="s">
        <v>1081</v>
      </c>
      <c r="J128" s="10"/>
      <c r="K128" s="11" t="s">
        <v>434</v>
      </c>
      <c r="L128" s="10" t="s">
        <v>504</v>
      </c>
      <c r="M128" s="13">
        <v>39169</v>
      </c>
      <c r="N128" s="10"/>
    </row>
    <row r="129" spans="1:14" s="7" customFormat="1" ht="207" customHeight="1" x14ac:dyDescent="0.2">
      <c r="A129" s="107" t="s">
        <v>1958</v>
      </c>
      <c r="B129" s="10" t="s">
        <v>4092</v>
      </c>
      <c r="C129" s="107">
        <v>39181</v>
      </c>
      <c r="D129" s="107" t="s">
        <v>2311</v>
      </c>
      <c r="E129" s="107">
        <v>45987</v>
      </c>
      <c r="F129" s="108" t="s">
        <v>167</v>
      </c>
      <c r="G129" s="108" t="s">
        <v>1314</v>
      </c>
      <c r="H129" s="108" t="s">
        <v>1079</v>
      </c>
      <c r="I129" s="108"/>
      <c r="J129" s="108" t="s">
        <v>2281</v>
      </c>
      <c r="K129" s="110" t="s">
        <v>1807</v>
      </c>
      <c r="L129" s="110" t="s">
        <v>1760</v>
      </c>
      <c r="M129" s="107">
        <v>39188</v>
      </c>
      <c r="N129" s="107" t="s">
        <v>3287</v>
      </c>
    </row>
    <row r="130" spans="1:14" s="7" customFormat="1" ht="123" customHeight="1" x14ac:dyDescent="0.2">
      <c r="A130" s="209" t="s">
        <v>1959</v>
      </c>
      <c r="B130" s="10" t="s">
        <v>1979</v>
      </c>
      <c r="C130" s="10"/>
      <c r="D130" s="10"/>
      <c r="E130" s="10"/>
      <c r="F130" s="10"/>
      <c r="G130" s="10"/>
      <c r="H130" s="10"/>
      <c r="I130" s="10"/>
      <c r="J130" s="10"/>
      <c r="K130" s="11" t="s">
        <v>1379</v>
      </c>
      <c r="L130" s="10"/>
      <c r="M130" s="10"/>
      <c r="N130" s="10"/>
    </row>
    <row r="131" spans="1:14" s="7" customFormat="1" ht="30.75" customHeight="1" x14ac:dyDescent="0.2">
      <c r="A131" s="10" t="s">
        <v>789</v>
      </c>
      <c r="B131" s="10" t="s">
        <v>1979</v>
      </c>
      <c r="C131" s="10"/>
      <c r="D131" s="10"/>
      <c r="E131" s="10"/>
      <c r="F131" s="10"/>
      <c r="G131" s="10"/>
      <c r="H131" s="10"/>
      <c r="I131" s="10"/>
      <c r="J131" s="10"/>
      <c r="K131" s="11"/>
      <c r="L131" s="10"/>
      <c r="M131" s="10"/>
      <c r="N131" s="10"/>
    </row>
    <row r="132" spans="1:14" s="7" customFormat="1" ht="102.75" customHeight="1" x14ac:dyDescent="0.2">
      <c r="A132" s="115" t="s">
        <v>358</v>
      </c>
      <c r="B132" s="10" t="s">
        <v>1022</v>
      </c>
      <c r="C132" s="13">
        <v>39232</v>
      </c>
      <c r="D132" s="13">
        <v>40724</v>
      </c>
      <c r="E132" s="13">
        <v>40441</v>
      </c>
      <c r="F132" s="10" t="s">
        <v>1976</v>
      </c>
      <c r="G132" s="10"/>
      <c r="H132" s="10" t="s">
        <v>455</v>
      </c>
      <c r="I132" s="10"/>
      <c r="J132" s="10"/>
      <c r="K132" s="11" t="s">
        <v>189</v>
      </c>
      <c r="L132" s="10" t="s">
        <v>177</v>
      </c>
      <c r="M132" s="10" t="s">
        <v>1556</v>
      </c>
      <c r="N132" s="10" t="s">
        <v>1369</v>
      </c>
    </row>
    <row r="133" spans="1:14" s="7" customFormat="1" ht="120.75" customHeight="1" x14ac:dyDescent="0.2">
      <c r="A133" s="115" t="s">
        <v>660</v>
      </c>
      <c r="B133" s="10" t="s">
        <v>1022</v>
      </c>
      <c r="C133" s="13">
        <v>39219</v>
      </c>
      <c r="D133" s="13">
        <v>39660</v>
      </c>
      <c r="E133" s="13">
        <v>39664</v>
      </c>
      <c r="F133" s="10" t="s">
        <v>196</v>
      </c>
      <c r="G133" s="10" t="s">
        <v>1291</v>
      </c>
      <c r="H133" s="10" t="s">
        <v>1761</v>
      </c>
      <c r="I133" s="10" t="s">
        <v>1762</v>
      </c>
      <c r="J133" s="10"/>
      <c r="K133" s="11" t="s">
        <v>1910</v>
      </c>
      <c r="L133" s="10" t="s">
        <v>504</v>
      </c>
      <c r="M133" s="13">
        <v>39220</v>
      </c>
      <c r="N133" s="10" t="s">
        <v>177</v>
      </c>
    </row>
    <row r="134" spans="1:14" s="7" customFormat="1" ht="134.25" customHeight="1" x14ac:dyDescent="0.2">
      <c r="A134" s="107" t="s">
        <v>671</v>
      </c>
      <c r="B134" s="10" t="s">
        <v>4092</v>
      </c>
      <c r="C134" s="107">
        <v>39234</v>
      </c>
      <c r="D134" s="107" t="s">
        <v>2311</v>
      </c>
      <c r="E134" s="107">
        <v>45987</v>
      </c>
      <c r="F134" s="108" t="s">
        <v>436</v>
      </c>
      <c r="G134" s="108" t="s">
        <v>1589</v>
      </c>
      <c r="H134" s="108" t="s">
        <v>1082</v>
      </c>
      <c r="I134" s="108">
        <v>6.5</v>
      </c>
      <c r="J134" s="108" t="s">
        <v>2277</v>
      </c>
      <c r="K134" s="110" t="s">
        <v>1191</v>
      </c>
      <c r="L134" s="110" t="s">
        <v>686</v>
      </c>
      <c r="M134" s="107">
        <v>39219</v>
      </c>
      <c r="N134" s="107" t="s">
        <v>3287</v>
      </c>
    </row>
    <row r="135" spans="1:14" s="7" customFormat="1" ht="115.5" customHeight="1" x14ac:dyDescent="0.2">
      <c r="A135" s="107" t="s">
        <v>1070</v>
      </c>
      <c r="B135" s="10" t="s">
        <v>4092</v>
      </c>
      <c r="C135" s="107">
        <v>39227</v>
      </c>
      <c r="D135" s="107" t="s">
        <v>2311</v>
      </c>
      <c r="E135" s="107">
        <v>42614</v>
      </c>
      <c r="F135" s="108" t="s">
        <v>436</v>
      </c>
      <c r="G135" s="108" t="s">
        <v>2512</v>
      </c>
      <c r="H135" s="108" t="s">
        <v>396</v>
      </c>
      <c r="I135" s="108"/>
      <c r="J135" s="108" t="s">
        <v>2276</v>
      </c>
      <c r="K135" s="110" t="s">
        <v>1539</v>
      </c>
      <c r="L135" s="110" t="s">
        <v>1923</v>
      </c>
      <c r="M135" s="107">
        <v>39237</v>
      </c>
      <c r="N135" s="107" t="s">
        <v>2360</v>
      </c>
    </row>
    <row r="136" spans="1:14" s="7" customFormat="1" ht="126" customHeight="1" x14ac:dyDescent="0.2">
      <c r="A136" s="115" t="s">
        <v>444</v>
      </c>
      <c r="B136" s="10" t="s">
        <v>4092</v>
      </c>
      <c r="C136" s="13">
        <v>39246</v>
      </c>
      <c r="D136" s="10" t="s">
        <v>279</v>
      </c>
      <c r="E136" s="13">
        <v>40940</v>
      </c>
      <c r="F136" s="10" t="s">
        <v>196</v>
      </c>
      <c r="G136" s="10" t="s">
        <v>372</v>
      </c>
      <c r="H136" s="10" t="s">
        <v>1834</v>
      </c>
      <c r="I136" s="10"/>
      <c r="J136" s="10"/>
      <c r="K136" s="11" t="s">
        <v>199</v>
      </c>
      <c r="L136" s="10" t="s">
        <v>504</v>
      </c>
      <c r="M136" s="13">
        <v>39246</v>
      </c>
      <c r="N136" s="10"/>
    </row>
    <row r="137" spans="1:14" s="7" customFormat="1" ht="108.75" customHeight="1" x14ac:dyDescent="0.2">
      <c r="A137" s="115" t="s">
        <v>925</v>
      </c>
      <c r="B137" s="10" t="s">
        <v>1022</v>
      </c>
      <c r="C137" s="13">
        <v>39248</v>
      </c>
      <c r="D137" s="13">
        <v>41729</v>
      </c>
      <c r="E137" s="13">
        <v>40016</v>
      </c>
      <c r="F137" s="10" t="s">
        <v>196</v>
      </c>
      <c r="G137" s="10" t="s">
        <v>373</v>
      </c>
      <c r="H137" s="10" t="s">
        <v>1528</v>
      </c>
      <c r="I137" s="10"/>
      <c r="J137" s="10"/>
      <c r="K137" s="11" t="s">
        <v>963</v>
      </c>
      <c r="L137" s="10" t="s">
        <v>504</v>
      </c>
      <c r="M137" s="13">
        <v>39248</v>
      </c>
      <c r="N137" s="10"/>
    </row>
    <row r="138" spans="1:14" s="7" customFormat="1" ht="160.5" customHeight="1" x14ac:dyDescent="0.2">
      <c r="A138" s="107" t="s">
        <v>926</v>
      </c>
      <c r="B138" s="10" t="s">
        <v>4092</v>
      </c>
      <c r="C138" s="107">
        <v>39264</v>
      </c>
      <c r="D138" s="107" t="s">
        <v>2311</v>
      </c>
      <c r="E138" s="107">
        <v>45987</v>
      </c>
      <c r="F138" s="108" t="s">
        <v>1277</v>
      </c>
      <c r="G138" s="108" t="s">
        <v>1278</v>
      </c>
      <c r="H138" s="108" t="s">
        <v>1279</v>
      </c>
      <c r="I138" s="108" t="s">
        <v>1280</v>
      </c>
      <c r="J138" s="108" t="s">
        <v>2277</v>
      </c>
      <c r="K138" s="110" t="s">
        <v>933</v>
      </c>
      <c r="L138" s="110" t="s">
        <v>1281</v>
      </c>
      <c r="M138" s="107">
        <v>39272</v>
      </c>
      <c r="N138" s="36" t="s">
        <v>3287</v>
      </c>
    </row>
    <row r="139" spans="1:14" s="7" customFormat="1" ht="25.5" x14ac:dyDescent="0.2">
      <c r="A139" s="107" t="s">
        <v>927</v>
      </c>
      <c r="B139" s="10" t="s">
        <v>4092</v>
      </c>
      <c r="C139" s="107">
        <v>39251</v>
      </c>
      <c r="D139" s="107" t="s">
        <v>2311</v>
      </c>
      <c r="E139" s="107">
        <v>42614</v>
      </c>
      <c r="F139" s="108" t="s">
        <v>436</v>
      </c>
      <c r="G139" s="108" t="s">
        <v>144</v>
      </c>
      <c r="H139" s="108" t="s">
        <v>14</v>
      </c>
      <c r="I139" s="108" t="s">
        <v>15</v>
      </c>
      <c r="J139" s="108" t="s">
        <v>2280</v>
      </c>
      <c r="K139" s="110" t="s">
        <v>1338</v>
      </c>
      <c r="L139" s="110" t="s">
        <v>1923</v>
      </c>
      <c r="M139" s="107">
        <v>39252</v>
      </c>
      <c r="N139" s="107" t="s">
        <v>2360</v>
      </c>
    </row>
    <row r="140" spans="1:14" s="7" customFormat="1" ht="125.25" customHeight="1" x14ac:dyDescent="0.2">
      <c r="A140" s="115" t="s">
        <v>200</v>
      </c>
      <c r="B140" s="10" t="s">
        <v>1022</v>
      </c>
      <c r="C140" s="13">
        <v>39263</v>
      </c>
      <c r="D140" s="13">
        <v>40724</v>
      </c>
      <c r="E140" s="13">
        <v>40855</v>
      </c>
      <c r="F140" s="10" t="s">
        <v>1603</v>
      </c>
      <c r="G140" s="10" t="s">
        <v>856</v>
      </c>
      <c r="H140" s="10" t="s">
        <v>1378</v>
      </c>
      <c r="I140" s="10"/>
      <c r="J140" s="10"/>
      <c r="K140" s="11" t="s">
        <v>1363</v>
      </c>
      <c r="L140" s="10" t="s">
        <v>256</v>
      </c>
      <c r="M140" s="13">
        <v>39254</v>
      </c>
      <c r="N140" s="10" t="s">
        <v>1547</v>
      </c>
    </row>
    <row r="141" spans="1:14" s="7" customFormat="1" ht="139.5" customHeight="1" x14ac:dyDescent="0.2">
      <c r="A141" s="115" t="s">
        <v>1465</v>
      </c>
      <c r="B141" s="10" t="s">
        <v>1022</v>
      </c>
      <c r="C141" s="13">
        <v>39255</v>
      </c>
      <c r="D141" s="13">
        <v>39438</v>
      </c>
      <c r="E141" s="13">
        <v>39377</v>
      </c>
      <c r="F141" s="10" t="s">
        <v>1976</v>
      </c>
      <c r="G141" s="10"/>
      <c r="H141" s="10" t="s">
        <v>710</v>
      </c>
      <c r="I141" s="10"/>
      <c r="J141" s="10"/>
      <c r="K141" s="11" t="s">
        <v>2108</v>
      </c>
      <c r="L141" s="10" t="s">
        <v>282</v>
      </c>
      <c r="M141" s="13">
        <v>39255</v>
      </c>
      <c r="N141" s="10" t="s">
        <v>785</v>
      </c>
    </row>
    <row r="142" spans="1:14" s="7" customFormat="1" ht="108" customHeight="1" x14ac:dyDescent="0.2">
      <c r="A142" s="115" t="s">
        <v>976</v>
      </c>
      <c r="B142" s="10" t="s">
        <v>1022</v>
      </c>
      <c r="C142" s="13">
        <v>39289</v>
      </c>
      <c r="D142" s="13">
        <v>41059</v>
      </c>
      <c r="E142" s="13">
        <v>41121</v>
      </c>
      <c r="F142" s="10" t="s">
        <v>240</v>
      </c>
      <c r="G142" s="10"/>
      <c r="H142" s="10" t="s">
        <v>255</v>
      </c>
      <c r="I142" s="10" t="s">
        <v>1094</v>
      </c>
      <c r="J142" s="10"/>
      <c r="K142" s="11" t="s">
        <v>1506</v>
      </c>
      <c r="L142" s="10" t="s">
        <v>785</v>
      </c>
      <c r="M142" s="13">
        <v>39259</v>
      </c>
      <c r="N142" s="10" t="s">
        <v>3287</v>
      </c>
    </row>
    <row r="143" spans="1:14" s="7" customFormat="1" ht="50.25" customHeight="1" x14ac:dyDescent="0.2">
      <c r="A143" s="10" t="s">
        <v>578</v>
      </c>
      <c r="B143" s="10" t="s">
        <v>1979</v>
      </c>
      <c r="C143" s="10"/>
      <c r="D143" s="10"/>
      <c r="E143" s="10"/>
      <c r="F143" s="10" t="s">
        <v>357</v>
      </c>
      <c r="G143" s="10"/>
      <c r="H143" s="10"/>
      <c r="I143" s="10"/>
      <c r="J143" s="10"/>
      <c r="K143" s="11"/>
      <c r="L143" s="10"/>
      <c r="M143" s="10"/>
      <c r="N143" s="10"/>
    </row>
    <row r="144" spans="1:14" s="7" customFormat="1" ht="89.25" customHeight="1" x14ac:dyDescent="0.2">
      <c r="A144" s="107" t="s">
        <v>1387</v>
      </c>
      <c r="B144" s="107" t="s">
        <v>4092</v>
      </c>
      <c r="C144" s="107">
        <v>39273</v>
      </c>
      <c r="D144" s="107" t="s">
        <v>2311</v>
      </c>
      <c r="E144" s="107">
        <v>45987</v>
      </c>
      <c r="F144" s="108" t="s">
        <v>436</v>
      </c>
      <c r="G144" s="108" t="s">
        <v>1020</v>
      </c>
      <c r="H144" s="108" t="s">
        <v>1932</v>
      </c>
      <c r="I144" s="108"/>
      <c r="J144" s="108" t="s">
        <v>2308</v>
      </c>
      <c r="K144" s="110" t="s">
        <v>3988</v>
      </c>
      <c r="L144" s="110" t="s">
        <v>249</v>
      </c>
      <c r="M144" s="107">
        <v>39273</v>
      </c>
      <c r="N144" s="194" t="s">
        <v>3287</v>
      </c>
    </row>
    <row r="145" spans="1:14" s="7" customFormat="1" ht="30" customHeight="1" x14ac:dyDescent="0.2">
      <c r="A145" s="10" t="s">
        <v>771</v>
      </c>
      <c r="B145" s="10" t="s">
        <v>1979</v>
      </c>
      <c r="C145" s="10"/>
      <c r="D145" s="10"/>
      <c r="E145" s="10"/>
      <c r="F145" s="10"/>
      <c r="G145" s="10"/>
      <c r="H145" s="10"/>
      <c r="I145" s="10"/>
      <c r="J145" s="10"/>
      <c r="K145" s="11"/>
      <c r="L145" s="10"/>
      <c r="M145" s="10"/>
      <c r="N145" s="10"/>
    </row>
    <row r="146" spans="1:14" s="7" customFormat="1" ht="122.25" customHeight="1" x14ac:dyDescent="0.2">
      <c r="A146" s="107" t="s">
        <v>1382</v>
      </c>
      <c r="B146" s="107" t="s">
        <v>4092</v>
      </c>
      <c r="C146" s="107">
        <v>39301</v>
      </c>
      <c r="D146" s="107" t="s">
        <v>2311</v>
      </c>
      <c r="E146" s="107">
        <v>45987</v>
      </c>
      <c r="F146" s="108" t="s">
        <v>167</v>
      </c>
      <c r="G146" s="108"/>
      <c r="H146" s="108" t="s">
        <v>46</v>
      </c>
      <c r="I146" s="108"/>
      <c r="J146" s="108" t="s">
        <v>2280</v>
      </c>
      <c r="K146" s="110" t="s">
        <v>1413</v>
      </c>
      <c r="L146" s="110" t="s">
        <v>1414</v>
      </c>
      <c r="M146" s="107">
        <v>39301</v>
      </c>
      <c r="N146" s="107" t="s">
        <v>3287</v>
      </c>
    </row>
    <row r="147" spans="1:14" s="7" customFormat="1" ht="105" customHeight="1" x14ac:dyDescent="0.2">
      <c r="A147" s="209" t="s">
        <v>661</v>
      </c>
      <c r="B147" s="107" t="s">
        <v>1022</v>
      </c>
      <c r="C147" s="13">
        <v>39378</v>
      </c>
      <c r="D147" s="13">
        <v>39744</v>
      </c>
      <c r="E147" s="13">
        <v>39519</v>
      </c>
      <c r="F147" s="10" t="s">
        <v>436</v>
      </c>
      <c r="G147" s="10" t="s">
        <v>622</v>
      </c>
      <c r="H147" s="10" t="s">
        <v>417</v>
      </c>
      <c r="I147" s="10" t="s">
        <v>345</v>
      </c>
      <c r="J147" s="10"/>
      <c r="K147" s="11" t="s">
        <v>691</v>
      </c>
      <c r="L147" s="10" t="s">
        <v>1937</v>
      </c>
      <c r="M147" s="13">
        <v>39293</v>
      </c>
      <c r="N147" s="10"/>
    </row>
    <row r="148" spans="1:14" s="7" customFormat="1" ht="30" customHeight="1" x14ac:dyDescent="0.2">
      <c r="A148" s="10" t="s">
        <v>88</v>
      </c>
      <c r="B148" s="10" t="s">
        <v>1979</v>
      </c>
      <c r="C148" s="10"/>
      <c r="D148" s="10"/>
      <c r="E148" s="10"/>
      <c r="F148" s="10"/>
      <c r="G148" s="10"/>
      <c r="H148" s="10"/>
      <c r="I148" s="10"/>
      <c r="J148" s="10"/>
      <c r="K148" s="11"/>
      <c r="L148" s="10"/>
      <c r="M148" s="10"/>
      <c r="N148" s="10"/>
    </row>
    <row r="149" spans="1:14" s="7" customFormat="1" ht="129" customHeight="1" x14ac:dyDescent="0.2">
      <c r="A149" s="107" t="s">
        <v>1402</v>
      </c>
      <c r="B149" s="107" t="s">
        <v>4092</v>
      </c>
      <c r="C149" s="107">
        <v>39315</v>
      </c>
      <c r="D149" s="107" t="s">
        <v>2311</v>
      </c>
      <c r="E149" s="108" t="s">
        <v>279</v>
      </c>
      <c r="F149" s="108" t="s">
        <v>1408</v>
      </c>
      <c r="G149" s="108"/>
      <c r="H149" s="108" t="s">
        <v>1680</v>
      </c>
      <c r="I149" s="108">
        <v>11</v>
      </c>
      <c r="J149" s="108" t="s">
        <v>2281</v>
      </c>
      <c r="K149" s="110" t="s">
        <v>165</v>
      </c>
      <c r="L149" s="110" t="s">
        <v>331</v>
      </c>
      <c r="M149" s="107">
        <v>39315</v>
      </c>
      <c r="N149" s="107" t="s">
        <v>3287</v>
      </c>
    </row>
    <row r="150" spans="1:14" s="7" customFormat="1" ht="30" customHeight="1" x14ac:dyDescent="0.2">
      <c r="A150" s="10" t="s">
        <v>1169</v>
      </c>
      <c r="B150" s="10" t="s">
        <v>1979</v>
      </c>
      <c r="C150" s="10"/>
      <c r="D150" s="10"/>
      <c r="E150" s="10"/>
      <c r="F150" s="10"/>
      <c r="G150" s="10"/>
      <c r="H150" s="10"/>
      <c r="I150" s="10"/>
      <c r="J150" s="10"/>
      <c r="K150" s="11"/>
      <c r="L150" s="10"/>
      <c r="M150" s="10"/>
      <c r="N150" s="10"/>
    </row>
    <row r="151" spans="1:14" s="7" customFormat="1" ht="126.75" customHeight="1" x14ac:dyDescent="0.2">
      <c r="A151" s="107" t="s">
        <v>1073</v>
      </c>
      <c r="B151" s="107" t="s">
        <v>4092</v>
      </c>
      <c r="C151" s="107">
        <v>39315</v>
      </c>
      <c r="D151" s="107" t="s">
        <v>2311</v>
      </c>
      <c r="E151" s="107">
        <v>45987</v>
      </c>
      <c r="F151" s="108" t="s">
        <v>1408</v>
      </c>
      <c r="G151" s="108"/>
      <c r="H151" s="108" t="s">
        <v>1680</v>
      </c>
      <c r="I151" s="108" t="s">
        <v>941</v>
      </c>
      <c r="J151" s="108" t="s">
        <v>2281</v>
      </c>
      <c r="K151" s="110" t="s">
        <v>332</v>
      </c>
      <c r="L151" s="110" t="s">
        <v>331</v>
      </c>
      <c r="M151" s="107">
        <v>39315</v>
      </c>
      <c r="N151" s="107" t="s">
        <v>3287</v>
      </c>
    </row>
    <row r="152" spans="1:14" s="7" customFormat="1" ht="30" customHeight="1" x14ac:dyDescent="0.2">
      <c r="A152" s="13" t="s">
        <v>1074</v>
      </c>
      <c r="B152" s="13" t="s">
        <v>1979</v>
      </c>
      <c r="C152" s="13"/>
      <c r="D152" s="13"/>
      <c r="E152" s="13"/>
      <c r="F152" s="13"/>
      <c r="G152" s="13"/>
      <c r="H152" s="13"/>
      <c r="I152" s="13"/>
      <c r="J152" s="13"/>
      <c r="K152" s="13"/>
      <c r="L152" s="13"/>
      <c r="M152" s="13"/>
      <c r="N152" s="13"/>
    </row>
    <row r="153" spans="1:14" s="7" customFormat="1" ht="101.25" customHeight="1" x14ac:dyDescent="0.2">
      <c r="A153" s="209" t="s">
        <v>1984</v>
      </c>
      <c r="B153" s="13" t="s">
        <v>1022</v>
      </c>
      <c r="C153" s="13">
        <v>39301</v>
      </c>
      <c r="D153" s="13">
        <v>40396</v>
      </c>
      <c r="E153" s="13">
        <v>40234</v>
      </c>
      <c r="F153" s="13" t="s">
        <v>480</v>
      </c>
      <c r="G153" s="13" t="s">
        <v>1598</v>
      </c>
      <c r="H153" s="13" t="s">
        <v>1897</v>
      </c>
      <c r="I153" s="13" t="s">
        <v>1898</v>
      </c>
      <c r="J153" s="13"/>
      <c r="K153" s="13" t="s">
        <v>2109</v>
      </c>
      <c r="L153" s="13" t="s">
        <v>1063</v>
      </c>
      <c r="M153" s="13">
        <v>39315</v>
      </c>
      <c r="N153" s="13"/>
    </row>
    <row r="154" spans="1:14" s="7" customFormat="1" ht="30" customHeight="1" x14ac:dyDescent="0.2">
      <c r="A154" s="13" t="s">
        <v>412</v>
      </c>
      <c r="B154" s="13" t="s">
        <v>1979</v>
      </c>
      <c r="C154" s="13"/>
      <c r="D154" s="13"/>
      <c r="E154" s="13"/>
      <c r="F154" s="13"/>
      <c r="G154" s="13"/>
      <c r="H154" s="13"/>
      <c r="I154" s="13"/>
      <c r="J154" s="13"/>
      <c r="K154" s="13"/>
      <c r="L154" s="13"/>
      <c r="M154" s="13"/>
      <c r="N154" s="13"/>
    </row>
    <row r="155" spans="1:14" s="7" customFormat="1" ht="120.75" customHeight="1" x14ac:dyDescent="0.2">
      <c r="A155" s="209" t="s">
        <v>1610</v>
      </c>
      <c r="B155" s="13" t="s">
        <v>1022</v>
      </c>
      <c r="C155" s="13">
        <v>39508</v>
      </c>
      <c r="D155" s="13">
        <v>39690</v>
      </c>
      <c r="E155" s="13">
        <v>40136</v>
      </c>
      <c r="F155" s="13" t="s">
        <v>167</v>
      </c>
      <c r="G155" s="13"/>
      <c r="H155" s="13" t="s">
        <v>755</v>
      </c>
      <c r="I155" s="13">
        <v>11.2</v>
      </c>
      <c r="J155" s="13"/>
      <c r="K155" s="13" t="s">
        <v>2110</v>
      </c>
      <c r="L155" s="13" t="s">
        <v>1063</v>
      </c>
      <c r="M155" s="13">
        <v>39315</v>
      </c>
      <c r="N155" s="13"/>
    </row>
    <row r="156" spans="1:14" s="7" customFormat="1" ht="93" customHeight="1" x14ac:dyDescent="0.2">
      <c r="A156" s="107" t="s">
        <v>1948</v>
      </c>
      <c r="B156" s="13" t="s">
        <v>4092</v>
      </c>
      <c r="C156" s="107">
        <v>39896</v>
      </c>
      <c r="D156" s="107" t="s">
        <v>2311</v>
      </c>
      <c r="E156" s="107">
        <v>45987</v>
      </c>
      <c r="F156" s="108" t="s">
        <v>1603</v>
      </c>
      <c r="G156" s="108" t="s">
        <v>995</v>
      </c>
      <c r="H156" s="108" t="s">
        <v>1680</v>
      </c>
      <c r="I156" s="108" t="s">
        <v>1592</v>
      </c>
      <c r="J156" s="108" t="s">
        <v>2281</v>
      </c>
      <c r="K156" s="110" t="s">
        <v>1483</v>
      </c>
      <c r="L156" s="110" t="s">
        <v>813</v>
      </c>
      <c r="M156" s="107">
        <v>39896</v>
      </c>
      <c r="N156" s="107" t="s">
        <v>3287</v>
      </c>
    </row>
    <row r="157" spans="1:14" s="7" customFormat="1" ht="66.75" customHeight="1" x14ac:dyDescent="0.2">
      <c r="A157" s="209" t="s">
        <v>443</v>
      </c>
      <c r="B157" s="13" t="s">
        <v>1022</v>
      </c>
      <c r="C157" s="13">
        <v>39325</v>
      </c>
      <c r="D157" s="13">
        <v>39872</v>
      </c>
      <c r="E157" s="13">
        <v>39872</v>
      </c>
      <c r="F157" s="13" t="s">
        <v>1748</v>
      </c>
      <c r="G157" s="13"/>
      <c r="H157" s="13" t="s">
        <v>96</v>
      </c>
      <c r="I157" s="13" t="s">
        <v>97</v>
      </c>
      <c r="J157" s="13"/>
      <c r="K157" s="15" t="s">
        <v>1659</v>
      </c>
      <c r="L157" s="13" t="s">
        <v>177</v>
      </c>
      <c r="M157" s="13">
        <v>39325</v>
      </c>
      <c r="N157" s="13"/>
    </row>
    <row r="158" spans="1:14" s="7" customFormat="1" ht="109.5" customHeight="1" x14ac:dyDescent="0.2">
      <c r="A158" s="209" t="s">
        <v>1485</v>
      </c>
      <c r="B158" s="13" t="s">
        <v>1022</v>
      </c>
      <c r="C158" s="107">
        <v>39325</v>
      </c>
      <c r="D158" s="107" t="s">
        <v>1391</v>
      </c>
      <c r="E158" s="107">
        <v>42552</v>
      </c>
      <c r="F158" s="108" t="s">
        <v>436</v>
      </c>
      <c r="G158" s="108"/>
      <c r="H158" s="108" t="s">
        <v>417</v>
      </c>
      <c r="I158" s="108" t="s">
        <v>860</v>
      </c>
      <c r="J158" s="108" t="s">
        <v>2277</v>
      </c>
      <c r="K158" s="110" t="s">
        <v>2111</v>
      </c>
      <c r="L158" s="110" t="s">
        <v>1853</v>
      </c>
      <c r="M158" s="107">
        <v>42530</v>
      </c>
      <c r="N158" s="107" t="s">
        <v>2360</v>
      </c>
    </row>
    <row r="159" spans="1:14" s="7" customFormat="1" ht="91.5" customHeight="1" x14ac:dyDescent="0.2">
      <c r="A159" s="209" t="s">
        <v>1677</v>
      </c>
      <c r="B159" s="13" t="s">
        <v>4092</v>
      </c>
      <c r="C159" s="107">
        <v>39330</v>
      </c>
      <c r="D159" s="107" t="s">
        <v>2311</v>
      </c>
      <c r="E159" s="107">
        <v>42227</v>
      </c>
      <c r="F159" s="108" t="s">
        <v>196</v>
      </c>
      <c r="G159" s="108" t="s">
        <v>1842</v>
      </c>
      <c r="H159" s="108" t="s">
        <v>1843</v>
      </c>
      <c r="I159" s="108">
        <v>4.2</v>
      </c>
      <c r="J159" s="108" t="s">
        <v>2281</v>
      </c>
      <c r="K159" s="110" t="s">
        <v>529</v>
      </c>
      <c r="L159" s="110" t="s">
        <v>530</v>
      </c>
      <c r="M159" s="107">
        <v>39440</v>
      </c>
      <c r="N159" s="107" t="s">
        <v>2407</v>
      </c>
    </row>
    <row r="160" spans="1:14" s="7" customFormat="1" ht="104.25" customHeight="1" x14ac:dyDescent="0.2">
      <c r="A160" s="107" t="s">
        <v>1841</v>
      </c>
      <c r="B160" s="13" t="s">
        <v>4092</v>
      </c>
      <c r="C160" s="107">
        <v>39332</v>
      </c>
      <c r="D160" s="107" t="s">
        <v>2311</v>
      </c>
      <c r="E160" s="107">
        <v>45987</v>
      </c>
      <c r="F160" s="108" t="s">
        <v>167</v>
      </c>
      <c r="G160" s="108"/>
      <c r="H160" s="108" t="s">
        <v>1383</v>
      </c>
      <c r="I160" s="108">
        <v>8</v>
      </c>
      <c r="J160" s="108" t="s">
        <v>2275</v>
      </c>
      <c r="K160" s="110" t="s">
        <v>564</v>
      </c>
      <c r="L160" s="110" t="s">
        <v>565</v>
      </c>
      <c r="M160" s="107">
        <v>39336</v>
      </c>
      <c r="N160" s="107" t="s">
        <v>3287</v>
      </c>
    </row>
    <row r="161" spans="1:14" s="7" customFormat="1" ht="30" customHeight="1" x14ac:dyDescent="0.2">
      <c r="A161" s="13" t="s">
        <v>584</v>
      </c>
      <c r="B161" s="13" t="s">
        <v>1979</v>
      </c>
      <c r="C161" s="13"/>
      <c r="D161" s="13"/>
      <c r="E161" s="13"/>
      <c r="F161" s="13"/>
      <c r="G161" s="13"/>
      <c r="H161" s="13"/>
      <c r="I161" s="13"/>
      <c r="J161" s="13"/>
      <c r="K161" s="13"/>
      <c r="L161" s="13"/>
      <c r="M161" s="13"/>
      <c r="N161" s="13"/>
    </row>
    <row r="162" spans="1:14" s="7" customFormat="1" ht="92.25" customHeight="1" x14ac:dyDescent="0.2">
      <c r="A162" s="209" t="s">
        <v>1346</v>
      </c>
      <c r="B162" s="13" t="s">
        <v>1022</v>
      </c>
      <c r="C162" s="13">
        <v>39360</v>
      </c>
      <c r="D162" s="13">
        <v>39994</v>
      </c>
      <c r="E162" s="13">
        <v>40295</v>
      </c>
      <c r="F162" s="10" t="s">
        <v>525</v>
      </c>
      <c r="G162" s="10"/>
      <c r="H162" s="10" t="s">
        <v>526</v>
      </c>
      <c r="I162" s="10" t="s">
        <v>527</v>
      </c>
      <c r="J162" s="10"/>
      <c r="K162" s="11" t="s">
        <v>2112</v>
      </c>
      <c r="L162" s="11" t="s">
        <v>528</v>
      </c>
      <c r="M162" s="13">
        <v>39360</v>
      </c>
      <c r="N162" s="13" t="s">
        <v>1791</v>
      </c>
    </row>
    <row r="163" spans="1:14" s="7" customFormat="1" ht="207" customHeight="1" x14ac:dyDescent="0.2">
      <c r="A163" s="107" t="s">
        <v>360</v>
      </c>
      <c r="B163" s="13" t="s">
        <v>4092</v>
      </c>
      <c r="C163" s="107">
        <v>39339</v>
      </c>
      <c r="D163" s="107" t="s">
        <v>2311</v>
      </c>
      <c r="E163" s="107">
        <v>45987</v>
      </c>
      <c r="F163" s="108" t="s">
        <v>663</v>
      </c>
      <c r="G163" s="108"/>
      <c r="H163" s="108" t="s">
        <v>1137</v>
      </c>
      <c r="I163" s="108">
        <v>4</v>
      </c>
      <c r="J163" s="108" t="s">
        <v>2280</v>
      </c>
      <c r="K163" s="110" t="s">
        <v>2113</v>
      </c>
      <c r="L163" s="110" t="s">
        <v>1554</v>
      </c>
      <c r="M163" s="107">
        <v>39370</v>
      </c>
      <c r="N163" s="107" t="s">
        <v>3287</v>
      </c>
    </row>
    <row r="164" spans="1:14" s="7" customFormat="1" ht="30" customHeight="1" x14ac:dyDescent="0.2">
      <c r="A164" s="10" t="s">
        <v>1558</v>
      </c>
      <c r="B164" s="10" t="s">
        <v>1979</v>
      </c>
      <c r="C164" s="10"/>
      <c r="D164" s="10"/>
      <c r="E164" s="10"/>
      <c r="F164" s="10" t="s">
        <v>357</v>
      </c>
      <c r="G164" s="10"/>
      <c r="H164" s="10"/>
      <c r="I164" s="10"/>
      <c r="J164" s="10"/>
      <c r="K164" s="10"/>
      <c r="L164" s="10"/>
      <c r="M164" s="10"/>
      <c r="N164" s="10"/>
    </row>
    <row r="165" spans="1:14" s="7" customFormat="1" ht="30" customHeight="1" x14ac:dyDescent="0.2">
      <c r="A165" s="10" t="s">
        <v>1370</v>
      </c>
      <c r="B165" s="10" t="s">
        <v>1979</v>
      </c>
      <c r="C165" s="10"/>
      <c r="D165" s="10"/>
      <c r="E165" s="10"/>
      <c r="F165" s="10"/>
      <c r="G165" s="10"/>
      <c r="H165" s="10"/>
      <c r="I165" s="10"/>
      <c r="J165" s="10"/>
      <c r="K165" s="10"/>
      <c r="L165" s="10"/>
      <c r="M165" s="10"/>
      <c r="N165" s="10"/>
    </row>
    <row r="166" spans="1:14" s="7" customFormat="1" ht="30" customHeight="1" x14ac:dyDescent="0.2">
      <c r="A166" s="10" t="s">
        <v>914</v>
      </c>
      <c r="B166" s="10" t="s">
        <v>1979</v>
      </c>
      <c r="C166" s="10"/>
      <c r="D166" s="10"/>
      <c r="E166" s="10"/>
      <c r="F166" s="10"/>
      <c r="G166" s="10"/>
      <c r="H166" s="10"/>
      <c r="I166" s="10"/>
      <c r="J166" s="10"/>
      <c r="K166" s="10"/>
      <c r="L166" s="10"/>
      <c r="M166" s="10"/>
      <c r="N166" s="10"/>
    </row>
    <row r="167" spans="1:14" s="7" customFormat="1" ht="30" customHeight="1" x14ac:dyDescent="0.2">
      <c r="A167" s="10" t="s">
        <v>1156</v>
      </c>
      <c r="B167" s="10" t="s">
        <v>326</v>
      </c>
      <c r="C167" s="10"/>
      <c r="D167" s="10"/>
      <c r="E167" s="10"/>
      <c r="F167" s="10"/>
      <c r="G167" s="10"/>
      <c r="H167" s="10"/>
      <c r="I167" s="10"/>
      <c r="J167" s="10"/>
      <c r="K167" s="10"/>
      <c r="L167" s="10"/>
      <c r="M167" s="10"/>
      <c r="N167" s="10"/>
    </row>
    <row r="168" spans="1:14" s="7" customFormat="1" ht="147.75" customHeight="1" x14ac:dyDescent="0.2">
      <c r="A168" s="108" t="s">
        <v>1474</v>
      </c>
      <c r="B168" s="108" t="s">
        <v>4092</v>
      </c>
      <c r="C168" s="107">
        <v>39339</v>
      </c>
      <c r="D168" s="107" t="s">
        <v>2311</v>
      </c>
      <c r="E168" s="107">
        <v>45987</v>
      </c>
      <c r="F168" s="108" t="s">
        <v>167</v>
      </c>
      <c r="G168" s="108"/>
      <c r="H168" s="108" t="s">
        <v>1137</v>
      </c>
      <c r="I168" s="108">
        <v>3</v>
      </c>
      <c r="J168" s="108" t="s">
        <v>2280</v>
      </c>
      <c r="K168" s="119" t="s">
        <v>2114</v>
      </c>
      <c r="L168" s="108" t="s">
        <v>1554</v>
      </c>
      <c r="M168" s="107">
        <v>39370</v>
      </c>
      <c r="N168" s="108" t="s">
        <v>3287</v>
      </c>
    </row>
    <row r="169" spans="1:14" s="7" customFormat="1" ht="82.5" customHeight="1" x14ac:dyDescent="0.2">
      <c r="A169" s="108" t="s">
        <v>662</v>
      </c>
      <c r="B169" s="108" t="s">
        <v>4092</v>
      </c>
      <c r="C169" s="107">
        <v>39370</v>
      </c>
      <c r="D169" s="107" t="s">
        <v>2311</v>
      </c>
      <c r="E169" s="107">
        <v>45987</v>
      </c>
      <c r="F169" s="108" t="s">
        <v>167</v>
      </c>
      <c r="G169" s="108" t="s">
        <v>592</v>
      </c>
      <c r="H169" s="108" t="s">
        <v>593</v>
      </c>
      <c r="I169" s="108">
        <v>8</v>
      </c>
      <c r="J169" s="108" t="s">
        <v>2281</v>
      </c>
      <c r="K169" s="119" t="s">
        <v>1524</v>
      </c>
      <c r="L169" s="108" t="s">
        <v>667</v>
      </c>
      <c r="M169" s="107">
        <v>39380</v>
      </c>
      <c r="N169" s="108" t="s">
        <v>3287</v>
      </c>
    </row>
    <row r="170" spans="1:14" s="7" customFormat="1" ht="109.5" customHeight="1" x14ac:dyDescent="0.2">
      <c r="A170" s="108" t="s">
        <v>2272</v>
      </c>
      <c r="B170" s="108" t="s">
        <v>4092</v>
      </c>
      <c r="C170" s="107">
        <v>39155</v>
      </c>
      <c r="D170" s="107" t="s">
        <v>2311</v>
      </c>
      <c r="E170" s="107">
        <v>45987</v>
      </c>
      <c r="F170" s="108" t="s">
        <v>1429</v>
      </c>
      <c r="G170" s="108" t="s">
        <v>1976</v>
      </c>
      <c r="H170" s="108"/>
      <c r="I170" s="108"/>
      <c r="J170" s="108" t="s">
        <v>2307</v>
      </c>
      <c r="K170" s="119" t="s">
        <v>2115</v>
      </c>
      <c r="L170" s="108" t="s">
        <v>141</v>
      </c>
      <c r="M170" s="108" t="s">
        <v>210</v>
      </c>
      <c r="N170" s="108" t="s">
        <v>3287</v>
      </c>
    </row>
    <row r="171" spans="1:14" s="7" customFormat="1" ht="196.5" customHeight="1" x14ac:dyDescent="0.2">
      <c r="A171" s="209" t="s">
        <v>1194</v>
      </c>
      <c r="B171" s="108" t="s">
        <v>1022</v>
      </c>
      <c r="C171" s="13">
        <v>39379</v>
      </c>
      <c r="D171" s="13">
        <v>39903</v>
      </c>
      <c r="E171" s="13">
        <v>39918</v>
      </c>
      <c r="F171" s="10" t="s">
        <v>196</v>
      </c>
      <c r="G171" s="10" t="s">
        <v>1828</v>
      </c>
      <c r="H171" s="10" t="s">
        <v>1503</v>
      </c>
      <c r="I171" s="10" t="s">
        <v>1220</v>
      </c>
      <c r="J171" s="10"/>
      <c r="K171" s="12" t="s">
        <v>2116</v>
      </c>
      <c r="L171" s="10" t="s">
        <v>504</v>
      </c>
      <c r="M171" s="13">
        <v>39385</v>
      </c>
      <c r="N171" s="10" t="s">
        <v>521</v>
      </c>
    </row>
    <row r="172" spans="1:14" s="7" customFormat="1" ht="30" customHeight="1" x14ac:dyDescent="0.2">
      <c r="A172" s="10" t="s">
        <v>1197</v>
      </c>
      <c r="B172" s="10" t="s">
        <v>1979</v>
      </c>
      <c r="C172" s="10"/>
      <c r="D172" s="10"/>
      <c r="E172" s="10"/>
      <c r="F172" s="10"/>
      <c r="G172" s="10"/>
      <c r="H172" s="10"/>
      <c r="I172" s="10"/>
      <c r="J172" s="10"/>
      <c r="K172" s="10"/>
      <c r="L172" s="10"/>
      <c r="M172" s="10"/>
      <c r="N172" s="10"/>
    </row>
    <row r="173" spans="1:14" s="7" customFormat="1" ht="30" customHeight="1" x14ac:dyDescent="0.2">
      <c r="A173" s="10" t="s">
        <v>1198</v>
      </c>
      <c r="B173" s="10" t="s">
        <v>1979</v>
      </c>
      <c r="C173" s="10"/>
      <c r="D173" s="10"/>
      <c r="E173" s="10"/>
      <c r="F173" s="10"/>
      <c r="G173" s="10"/>
      <c r="H173" s="10"/>
      <c r="I173" s="10"/>
      <c r="J173" s="10"/>
      <c r="K173" s="10"/>
      <c r="L173" s="10"/>
      <c r="M173" s="10"/>
      <c r="N173" s="10"/>
    </row>
    <row r="174" spans="1:14" s="7" customFormat="1" ht="102" customHeight="1" x14ac:dyDescent="0.2">
      <c r="A174" s="107" t="s">
        <v>58</v>
      </c>
      <c r="B174" s="107" t="s">
        <v>4092</v>
      </c>
      <c r="C174" s="107">
        <v>39580</v>
      </c>
      <c r="D174" s="107" t="s">
        <v>2311</v>
      </c>
      <c r="E174" s="107">
        <v>45987</v>
      </c>
      <c r="F174" s="108" t="s">
        <v>253</v>
      </c>
      <c r="G174" s="108" t="s">
        <v>923</v>
      </c>
      <c r="H174" s="108" t="s">
        <v>924</v>
      </c>
      <c r="I174" s="108">
        <v>4.2</v>
      </c>
      <c r="J174" s="108" t="s">
        <v>2309</v>
      </c>
      <c r="K174" s="110" t="s">
        <v>1056</v>
      </c>
      <c r="L174" s="110" t="s">
        <v>919</v>
      </c>
      <c r="M174" s="107">
        <v>39895</v>
      </c>
      <c r="N174" s="194" t="s">
        <v>3287</v>
      </c>
    </row>
    <row r="175" spans="1:14" s="7" customFormat="1" ht="99.75" customHeight="1" x14ac:dyDescent="0.2">
      <c r="A175" s="209" t="s">
        <v>1523</v>
      </c>
      <c r="B175" s="107" t="s">
        <v>1022</v>
      </c>
      <c r="C175" s="10">
        <v>39448</v>
      </c>
      <c r="D175" s="10">
        <v>39794</v>
      </c>
      <c r="E175" s="10">
        <v>39800</v>
      </c>
      <c r="F175" s="10" t="s">
        <v>196</v>
      </c>
      <c r="G175" s="10" t="s">
        <v>299</v>
      </c>
      <c r="H175" s="10" t="s">
        <v>300</v>
      </c>
      <c r="I175" s="10"/>
      <c r="J175" s="10"/>
      <c r="K175" s="12" t="s">
        <v>1563</v>
      </c>
      <c r="L175" s="10" t="s">
        <v>1352</v>
      </c>
      <c r="M175" s="10">
        <v>39430</v>
      </c>
      <c r="N175" s="10"/>
    </row>
    <row r="176" spans="1:14" s="7" customFormat="1" ht="30" customHeight="1" x14ac:dyDescent="0.2">
      <c r="A176" s="10" t="s">
        <v>1032</v>
      </c>
      <c r="B176" s="10" t="s">
        <v>1979</v>
      </c>
      <c r="C176" s="10"/>
      <c r="D176" s="10"/>
      <c r="E176" s="10"/>
      <c r="F176" s="10"/>
      <c r="G176" s="10"/>
      <c r="H176" s="10"/>
      <c r="I176" s="10"/>
      <c r="J176" s="10"/>
      <c r="K176" s="10"/>
      <c r="L176" s="10"/>
      <c r="M176" s="10"/>
      <c r="N176" s="10"/>
    </row>
    <row r="177" spans="1:14" s="7" customFormat="1" ht="30" customHeight="1" x14ac:dyDescent="0.2">
      <c r="A177" s="10" t="s">
        <v>361</v>
      </c>
      <c r="B177" s="10" t="s">
        <v>1979</v>
      </c>
      <c r="C177" s="10"/>
      <c r="D177" s="10"/>
      <c r="E177" s="10"/>
      <c r="F177" s="10"/>
      <c r="G177" s="10"/>
      <c r="H177" s="10"/>
      <c r="I177" s="10"/>
      <c r="J177" s="10"/>
      <c r="K177" s="11"/>
      <c r="L177" s="10"/>
      <c r="M177" s="10"/>
      <c r="N177" s="10"/>
    </row>
    <row r="178" spans="1:14" s="7" customFormat="1" ht="30" customHeight="1" x14ac:dyDescent="0.2">
      <c r="A178" s="10" t="s">
        <v>899</v>
      </c>
      <c r="B178" s="10" t="s">
        <v>1979</v>
      </c>
      <c r="C178" s="10"/>
      <c r="D178" s="10"/>
      <c r="E178" s="10"/>
      <c r="F178" s="10"/>
      <c r="G178" s="10"/>
      <c r="H178" s="10"/>
      <c r="I178" s="10"/>
      <c r="J178" s="10"/>
      <c r="K178" s="11"/>
      <c r="L178" s="10"/>
      <c r="M178" s="10"/>
      <c r="N178" s="10"/>
    </row>
    <row r="179" spans="1:14" s="7" customFormat="1" ht="30" customHeight="1" x14ac:dyDescent="0.2">
      <c r="A179" s="10" t="s">
        <v>1950</v>
      </c>
      <c r="B179" s="10" t="s">
        <v>1979</v>
      </c>
      <c r="C179" s="10"/>
      <c r="D179" s="10"/>
      <c r="E179" s="10"/>
      <c r="F179" s="10"/>
      <c r="G179" s="10"/>
      <c r="H179" s="10"/>
      <c r="I179" s="10"/>
      <c r="J179" s="10"/>
      <c r="K179" s="11"/>
      <c r="L179" s="10"/>
      <c r="M179" s="10"/>
      <c r="N179" s="10"/>
    </row>
    <row r="180" spans="1:14" s="7" customFormat="1" ht="30" customHeight="1" x14ac:dyDescent="0.2">
      <c r="A180" s="10" t="s">
        <v>359</v>
      </c>
      <c r="B180" s="10" t="s">
        <v>1979</v>
      </c>
      <c r="C180" s="10"/>
      <c r="D180" s="10"/>
      <c r="E180" s="10"/>
      <c r="F180" s="10"/>
      <c r="G180" s="10"/>
      <c r="H180" s="10"/>
      <c r="I180" s="10"/>
      <c r="J180" s="10"/>
      <c r="K180" s="11"/>
      <c r="L180" s="10"/>
      <c r="M180" s="10"/>
      <c r="N180" s="10"/>
    </row>
    <row r="181" spans="1:14" s="7" customFormat="1" ht="30" customHeight="1" x14ac:dyDescent="0.2">
      <c r="A181" s="10" t="s">
        <v>612</v>
      </c>
      <c r="B181" s="10" t="s">
        <v>1979</v>
      </c>
      <c r="C181" s="10"/>
      <c r="D181" s="10"/>
      <c r="E181" s="10"/>
      <c r="F181" s="10"/>
      <c r="G181" s="10"/>
      <c r="H181" s="10"/>
      <c r="I181" s="10"/>
      <c r="J181" s="10"/>
      <c r="K181" s="11"/>
      <c r="L181" s="10"/>
      <c r="M181" s="10"/>
      <c r="N181" s="10"/>
    </row>
    <row r="182" spans="1:14" s="7" customFormat="1" ht="30" customHeight="1" x14ac:dyDescent="0.2">
      <c r="A182" s="10" t="s">
        <v>492</v>
      </c>
      <c r="B182" s="10" t="s">
        <v>1979</v>
      </c>
      <c r="C182" s="10"/>
      <c r="D182" s="10"/>
      <c r="E182" s="10"/>
      <c r="F182" s="10"/>
      <c r="G182" s="10"/>
      <c r="H182" s="10"/>
      <c r="I182" s="10"/>
      <c r="J182" s="10"/>
      <c r="K182" s="11"/>
      <c r="L182" s="10"/>
      <c r="M182" s="10"/>
      <c r="N182" s="10"/>
    </row>
    <row r="183" spans="1:14" s="7" customFormat="1" ht="94.5" customHeight="1" x14ac:dyDescent="0.2">
      <c r="A183" s="209" t="s">
        <v>1578</v>
      </c>
      <c r="B183" s="10" t="s">
        <v>1022</v>
      </c>
      <c r="C183" s="13">
        <v>39408</v>
      </c>
      <c r="D183" s="13">
        <v>40908</v>
      </c>
      <c r="E183" s="10" t="s">
        <v>1788</v>
      </c>
      <c r="F183" s="10" t="s">
        <v>1976</v>
      </c>
      <c r="G183" s="10"/>
      <c r="H183" s="10" t="s">
        <v>1345</v>
      </c>
      <c r="I183" s="10"/>
      <c r="J183" s="10"/>
      <c r="K183" s="11" t="s">
        <v>1425</v>
      </c>
      <c r="L183" s="10" t="s">
        <v>901</v>
      </c>
      <c r="M183" s="13">
        <v>39408</v>
      </c>
      <c r="N183" s="10"/>
    </row>
    <row r="184" spans="1:14" s="7" customFormat="1" ht="90.75" customHeight="1" x14ac:dyDescent="0.2">
      <c r="A184" s="209" t="s">
        <v>287</v>
      </c>
      <c r="B184" s="10" t="s">
        <v>326</v>
      </c>
      <c r="C184" s="10" t="s">
        <v>279</v>
      </c>
      <c r="D184" s="10" t="s">
        <v>279</v>
      </c>
      <c r="E184" s="10" t="s">
        <v>279</v>
      </c>
      <c r="F184" s="10" t="s">
        <v>1429</v>
      </c>
      <c r="G184" s="10"/>
      <c r="H184" s="10"/>
      <c r="I184" s="10"/>
      <c r="J184" s="10"/>
      <c r="K184" s="11" t="s">
        <v>1650</v>
      </c>
      <c r="L184" s="10" t="s">
        <v>1063</v>
      </c>
      <c r="M184" s="13">
        <v>39454</v>
      </c>
      <c r="N184" s="10"/>
    </row>
    <row r="185" spans="1:14" s="7" customFormat="1" ht="110.25" customHeight="1" x14ac:dyDescent="0.2">
      <c r="A185" s="107" t="s">
        <v>237</v>
      </c>
      <c r="B185" s="107" t="s">
        <v>4092</v>
      </c>
      <c r="C185" s="107">
        <v>39414</v>
      </c>
      <c r="D185" s="107" t="s">
        <v>2311</v>
      </c>
      <c r="E185" s="107">
        <v>45683</v>
      </c>
      <c r="F185" s="108" t="s">
        <v>1408</v>
      </c>
      <c r="G185" s="108" t="s">
        <v>1566</v>
      </c>
      <c r="H185" s="108" t="s">
        <v>1567</v>
      </c>
      <c r="I185" s="108">
        <v>5.6</v>
      </c>
      <c r="J185" s="108" t="s">
        <v>2280</v>
      </c>
      <c r="K185" s="110" t="s">
        <v>2117</v>
      </c>
      <c r="L185" s="110" t="s">
        <v>809</v>
      </c>
      <c r="M185" s="107">
        <v>39414</v>
      </c>
      <c r="N185" s="107" t="s">
        <v>3287</v>
      </c>
    </row>
    <row r="186" spans="1:14" s="7" customFormat="1" ht="57" customHeight="1" x14ac:dyDescent="0.2">
      <c r="A186" s="10" t="s">
        <v>1641</v>
      </c>
      <c r="B186" s="13" t="s">
        <v>1979</v>
      </c>
      <c r="C186" s="13"/>
      <c r="D186" s="13"/>
      <c r="E186" s="10"/>
      <c r="F186" s="10"/>
      <c r="G186" s="10"/>
      <c r="H186" s="10"/>
      <c r="I186" s="10"/>
      <c r="J186" s="10"/>
      <c r="K186" s="11"/>
      <c r="L186" s="11"/>
      <c r="M186" s="13"/>
      <c r="N186" s="13"/>
    </row>
    <row r="187" spans="1:14" s="7" customFormat="1" ht="81" customHeight="1" x14ac:dyDescent="0.2">
      <c r="A187" s="107" t="s">
        <v>1331</v>
      </c>
      <c r="B187" s="107" t="s">
        <v>4092</v>
      </c>
      <c r="C187" s="107">
        <v>39427</v>
      </c>
      <c r="D187" s="107" t="s">
        <v>2311</v>
      </c>
      <c r="E187" s="107">
        <v>45987</v>
      </c>
      <c r="F187" s="108" t="s">
        <v>7</v>
      </c>
      <c r="G187" s="108" t="s">
        <v>8</v>
      </c>
      <c r="H187" s="108" t="s">
        <v>1082</v>
      </c>
      <c r="I187" s="108" t="s">
        <v>9</v>
      </c>
      <c r="J187" s="108" t="s">
        <v>2277</v>
      </c>
      <c r="K187" s="110" t="s">
        <v>371</v>
      </c>
      <c r="L187" s="110" t="s">
        <v>141</v>
      </c>
      <c r="M187" s="107">
        <v>39429</v>
      </c>
      <c r="N187" s="107" t="s">
        <v>3287</v>
      </c>
    </row>
    <row r="188" spans="1:14" s="7" customFormat="1" ht="49.5" customHeight="1" x14ac:dyDescent="0.2">
      <c r="A188" s="10" t="s">
        <v>1930</v>
      </c>
      <c r="B188" s="10" t="s">
        <v>1979</v>
      </c>
      <c r="C188" s="10"/>
      <c r="D188" s="10"/>
      <c r="E188" s="10"/>
      <c r="F188" s="10"/>
      <c r="G188" s="10"/>
      <c r="H188" s="10"/>
      <c r="I188" s="10"/>
      <c r="J188" s="10"/>
      <c r="K188" s="11"/>
      <c r="L188" s="10"/>
      <c r="M188" s="10"/>
      <c r="N188" s="10"/>
    </row>
    <row r="189" spans="1:14" s="7" customFormat="1" ht="84" customHeight="1" x14ac:dyDescent="0.2">
      <c r="A189" s="115" t="s">
        <v>994</v>
      </c>
      <c r="B189" s="107" t="s">
        <v>4092</v>
      </c>
      <c r="C189" s="107">
        <v>39429</v>
      </c>
      <c r="D189" s="107" t="s">
        <v>2311</v>
      </c>
      <c r="E189" s="107">
        <v>42677</v>
      </c>
      <c r="F189" s="108" t="s">
        <v>196</v>
      </c>
      <c r="G189" s="108" t="s">
        <v>1472</v>
      </c>
      <c r="H189" s="108" t="s">
        <v>772</v>
      </c>
      <c r="I189" s="108">
        <v>3</v>
      </c>
      <c r="J189" s="108" t="s">
        <v>2306</v>
      </c>
      <c r="K189" s="110" t="s">
        <v>334</v>
      </c>
      <c r="L189" s="110" t="s">
        <v>504</v>
      </c>
      <c r="M189" s="107">
        <v>39429</v>
      </c>
      <c r="N189" s="107" t="s">
        <v>2515</v>
      </c>
    </row>
    <row r="190" spans="1:14" s="7" customFormat="1" ht="120.75" customHeight="1" x14ac:dyDescent="0.2">
      <c r="A190" s="115" t="s">
        <v>1508</v>
      </c>
      <c r="B190" s="10" t="s">
        <v>1022</v>
      </c>
      <c r="C190" s="13">
        <v>39412</v>
      </c>
      <c r="D190" s="13">
        <v>40724</v>
      </c>
      <c r="E190" s="13">
        <v>40879</v>
      </c>
      <c r="F190" s="10" t="s">
        <v>316</v>
      </c>
      <c r="G190" s="10" t="s">
        <v>1607</v>
      </c>
      <c r="H190" s="10" t="s">
        <v>1473</v>
      </c>
      <c r="I190" s="10">
        <v>3</v>
      </c>
      <c r="J190" s="10"/>
      <c r="K190" s="11" t="s">
        <v>516</v>
      </c>
      <c r="L190" s="10" t="s">
        <v>458</v>
      </c>
      <c r="M190" s="10" t="s">
        <v>517</v>
      </c>
      <c r="N190" s="10" t="s">
        <v>154</v>
      </c>
    </row>
    <row r="191" spans="1:14" s="7" customFormat="1" ht="113.25" customHeight="1" x14ac:dyDescent="0.2">
      <c r="A191" s="115" t="s">
        <v>491</v>
      </c>
      <c r="B191" s="10" t="s">
        <v>1022</v>
      </c>
      <c r="C191" s="13">
        <v>39458</v>
      </c>
      <c r="D191" s="13">
        <v>40298</v>
      </c>
      <c r="E191" s="13">
        <v>40246</v>
      </c>
      <c r="F191" s="10" t="s">
        <v>1603</v>
      </c>
      <c r="G191" s="10" t="s">
        <v>895</v>
      </c>
      <c r="H191" s="10" t="s">
        <v>136</v>
      </c>
      <c r="I191" s="10">
        <v>2.2999999999999998</v>
      </c>
      <c r="J191" s="10"/>
      <c r="K191" s="11" t="s">
        <v>1256</v>
      </c>
      <c r="L191" s="10" t="s">
        <v>1257</v>
      </c>
      <c r="M191" s="13">
        <v>39457</v>
      </c>
      <c r="N191" s="10" t="s">
        <v>521</v>
      </c>
    </row>
    <row r="192" spans="1:14" s="7" customFormat="1" ht="105.75" customHeight="1" x14ac:dyDescent="0.2">
      <c r="A192" s="115" t="s">
        <v>513</v>
      </c>
      <c r="B192" s="10" t="s">
        <v>1022</v>
      </c>
      <c r="C192" s="13">
        <v>39450</v>
      </c>
      <c r="D192" s="13">
        <v>39903</v>
      </c>
      <c r="E192" s="13">
        <v>39826</v>
      </c>
      <c r="F192" s="10" t="s">
        <v>739</v>
      </c>
      <c r="G192" s="10" t="s">
        <v>1607</v>
      </c>
      <c r="H192" s="10" t="s">
        <v>1608</v>
      </c>
      <c r="I192" s="10">
        <v>2</v>
      </c>
      <c r="J192" s="10"/>
      <c r="K192" s="11" t="s">
        <v>115</v>
      </c>
      <c r="L192" s="10" t="s">
        <v>458</v>
      </c>
      <c r="M192" s="13">
        <v>39454</v>
      </c>
      <c r="N192" s="10" t="s">
        <v>1631</v>
      </c>
    </row>
    <row r="193" spans="1:14" s="7" customFormat="1" ht="139.5" customHeight="1" x14ac:dyDescent="0.2">
      <c r="A193" s="115" t="s">
        <v>21</v>
      </c>
      <c r="B193" s="10" t="s">
        <v>1022</v>
      </c>
      <c r="C193" s="13">
        <v>39505</v>
      </c>
      <c r="D193" s="13">
        <v>39508</v>
      </c>
      <c r="E193" s="13">
        <v>39574</v>
      </c>
      <c r="F193" s="10" t="s">
        <v>1408</v>
      </c>
      <c r="G193" s="10" t="s">
        <v>25</v>
      </c>
      <c r="H193" s="10" t="s">
        <v>1335</v>
      </c>
      <c r="I193" s="10"/>
      <c r="J193" s="10"/>
      <c r="K193" s="11" t="s">
        <v>330</v>
      </c>
      <c r="L193" s="10" t="s">
        <v>1621</v>
      </c>
      <c r="M193" s="13">
        <v>39458</v>
      </c>
      <c r="N193" s="10" t="s">
        <v>1949</v>
      </c>
    </row>
    <row r="194" spans="1:14" s="7" customFormat="1" ht="141.75" customHeight="1" x14ac:dyDescent="0.2">
      <c r="A194" s="10" t="s">
        <v>865</v>
      </c>
      <c r="B194" s="10" t="s">
        <v>4092</v>
      </c>
      <c r="C194" s="107">
        <v>39454</v>
      </c>
      <c r="D194" s="107" t="s">
        <v>2311</v>
      </c>
      <c r="E194" s="107">
        <v>45987</v>
      </c>
      <c r="F194" s="108" t="s">
        <v>167</v>
      </c>
      <c r="G194" s="108" t="s">
        <v>8</v>
      </c>
      <c r="H194" s="108" t="s">
        <v>1137</v>
      </c>
      <c r="I194" s="108">
        <v>3</v>
      </c>
      <c r="J194" s="108" t="s">
        <v>2280</v>
      </c>
      <c r="K194" s="110" t="s">
        <v>2118</v>
      </c>
      <c r="L194" s="110" t="s">
        <v>141</v>
      </c>
      <c r="M194" s="107">
        <v>39465</v>
      </c>
      <c r="N194" s="107" t="s">
        <v>3287</v>
      </c>
    </row>
    <row r="195" spans="1:14" s="7" customFormat="1" ht="141" customHeight="1" x14ac:dyDescent="0.2">
      <c r="A195" s="10" t="s">
        <v>1859</v>
      </c>
      <c r="B195" s="10" t="s">
        <v>4092</v>
      </c>
      <c r="C195" s="107">
        <v>39469</v>
      </c>
      <c r="D195" s="107" t="s">
        <v>2311</v>
      </c>
      <c r="E195" s="107">
        <v>45987</v>
      </c>
      <c r="F195" s="108" t="s">
        <v>569</v>
      </c>
      <c r="G195" s="108" t="s">
        <v>1220</v>
      </c>
      <c r="H195" s="108" t="s">
        <v>570</v>
      </c>
      <c r="I195" s="108" t="s">
        <v>53</v>
      </c>
      <c r="J195" s="108" t="s">
        <v>2307</v>
      </c>
      <c r="K195" s="110" t="s">
        <v>1858</v>
      </c>
      <c r="L195" s="110" t="s">
        <v>504</v>
      </c>
      <c r="M195" s="107">
        <v>39482</v>
      </c>
      <c r="N195" s="107" t="s">
        <v>3287</v>
      </c>
    </row>
    <row r="196" spans="1:14" s="7" customFormat="1" ht="58.5" customHeight="1" x14ac:dyDescent="0.2">
      <c r="A196" s="10" t="s">
        <v>284</v>
      </c>
      <c r="B196" s="10" t="s">
        <v>1979</v>
      </c>
      <c r="C196" s="10"/>
      <c r="D196" s="10"/>
      <c r="E196" s="10"/>
      <c r="F196" s="10"/>
      <c r="G196" s="10"/>
      <c r="H196" s="10"/>
      <c r="I196" s="10"/>
      <c r="J196" s="10"/>
      <c r="K196" s="11"/>
      <c r="L196" s="10"/>
      <c r="M196" s="10"/>
      <c r="N196" s="10"/>
    </row>
    <row r="197" spans="1:14" s="7" customFormat="1" ht="103.5" customHeight="1" x14ac:dyDescent="0.2">
      <c r="A197" s="209" t="s">
        <v>696</v>
      </c>
      <c r="B197" s="10" t="s">
        <v>4092</v>
      </c>
      <c r="C197" s="13">
        <v>39482</v>
      </c>
      <c r="D197" s="10" t="s">
        <v>279</v>
      </c>
      <c r="E197" s="13">
        <v>39897</v>
      </c>
      <c r="F197" s="10" t="s">
        <v>240</v>
      </c>
      <c r="G197" s="10" t="s">
        <v>1976</v>
      </c>
      <c r="H197" s="10" t="s">
        <v>1951</v>
      </c>
      <c r="I197" s="10" t="s">
        <v>1952</v>
      </c>
      <c r="J197" s="10"/>
      <c r="K197" s="11" t="s">
        <v>2119</v>
      </c>
      <c r="L197" s="10" t="s">
        <v>89</v>
      </c>
      <c r="M197" s="13">
        <v>39482</v>
      </c>
      <c r="N197" s="10"/>
    </row>
    <row r="198" spans="1:14" s="7" customFormat="1" ht="69" customHeight="1" x14ac:dyDescent="0.2">
      <c r="A198" s="107" t="s">
        <v>479</v>
      </c>
      <c r="B198" s="10" t="s">
        <v>4092</v>
      </c>
      <c r="C198" s="107">
        <v>39616</v>
      </c>
      <c r="D198" s="107" t="s">
        <v>2311</v>
      </c>
      <c r="E198" s="107">
        <v>45987</v>
      </c>
      <c r="F198" s="108" t="s">
        <v>1408</v>
      </c>
      <c r="G198" s="108" t="s">
        <v>1111</v>
      </c>
      <c r="H198" s="108" t="s">
        <v>417</v>
      </c>
      <c r="I198" s="108">
        <v>7</v>
      </c>
      <c r="J198" s="108" t="s">
        <v>2273</v>
      </c>
      <c r="K198" s="110" t="s">
        <v>1740</v>
      </c>
      <c r="L198" s="110" t="s">
        <v>75</v>
      </c>
      <c r="M198" s="107">
        <v>39616</v>
      </c>
      <c r="N198" s="107" t="s">
        <v>3287</v>
      </c>
    </row>
    <row r="199" spans="1:14" s="7" customFormat="1" ht="123" customHeight="1" x14ac:dyDescent="0.2">
      <c r="A199" s="107" t="s">
        <v>1332</v>
      </c>
      <c r="B199" s="10" t="s">
        <v>4092</v>
      </c>
      <c r="C199" s="107">
        <v>39503</v>
      </c>
      <c r="D199" s="107" t="s">
        <v>2311</v>
      </c>
      <c r="E199" s="107">
        <v>45987</v>
      </c>
      <c r="F199" s="108" t="s">
        <v>167</v>
      </c>
      <c r="G199" s="108" t="s">
        <v>1794</v>
      </c>
      <c r="H199" s="108" t="s">
        <v>570</v>
      </c>
      <c r="I199" s="108">
        <v>6</v>
      </c>
      <c r="J199" s="108" t="s">
        <v>2306</v>
      </c>
      <c r="K199" s="110" t="s">
        <v>1013</v>
      </c>
      <c r="L199" s="110" t="s">
        <v>1554</v>
      </c>
      <c r="M199" s="107">
        <v>39513</v>
      </c>
      <c r="N199" s="107" t="s">
        <v>3287</v>
      </c>
    </row>
    <row r="200" spans="1:14" s="7" customFormat="1" ht="37.5" customHeight="1" x14ac:dyDescent="0.2">
      <c r="A200" s="10" t="s">
        <v>778</v>
      </c>
      <c r="B200" s="10" t="s">
        <v>1979</v>
      </c>
      <c r="C200" s="10"/>
      <c r="D200" s="10"/>
      <c r="E200" s="10"/>
      <c r="F200" s="10"/>
      <c r="G200" s="10"/>
      <c r="H200" s="10"/>
      <c r="I200" s="10"/>
      <c r="J200" s="10"/>
      <c r="K200" s="11"/>
      <c r="L200" s="10"/>
      <c r="M200" s="10"/>
      <c r="N200" s="10"/>
    </row>
    <row r="201" spans="1:14" s="7" customFormat="1" ht="37.5" customHeight="1" x14ac:dyDescent="0.2">
      <c r="A201" s="10" t="s">
        <v>1517</v>
      </c>
      <c r="B201" s="10" t="s">
        <v>1979</v>
      </c>
      <c r="C201" s="10"/>
      <c r="D201" s="10"/>
      <c r="E201" s="10"/>
      <c r="F201" s="10"/>
      <c r="G201" s="10"/>
      <c r="H201" s="10"/>
      <c r="I201" s="10"/>
      <c r="J201" s="10"/>
      <c r="K201" s="11"/>
      <c r="L201" s="10"/>
      <c r="M201" s="10"/>
      <c r="N201" s="10"/>
    </row>
    <row r="202" spans="1:14" s="7" customFormat="1" ht="78.75" customHeight="1" x14ac:dyDescent="0.2">
      <c r="A202" s="107" t="s">
        <v>1406</v>
      </c>
      <c r="B202" s="107" t="s">
        <v>4092</v>
      </c>
      <c r="C202" s="107">
        <v>39616</v>
      </c>
      <c r="D202" s="107" t="s">
        <v>2311</v>
      </c>
      <c r="E202" s="107">
        <v>45987</v>
      </c>
      <c r="F202" s="108" t="s">
        <v>1408</v>
      </c>
      <c r="G202" s="108" t="s">
        <v>1042</v>
      </c>
      <c r="H202" s="108" t="s">
        <v>417</v>
      </c>
      <c r="I202" s="108">
        <v>7</v>
      </c>
      <c r="J202" s="108" t="s">
        <v>2273</v>
      </c>
      <c r="K202" s="110" t="s">
        <v>1158</v>
      </c>
      <c r="L202" s="110" t="s">
        <v>75</v>
      </c>
      <c r="M202" s="107">
        <v>39616</v>
      </c>
      <c r="N202" s="107" t="s">
        <v>3287</v>
      </c>
    </row>
    <row r="203" spans="1:14" s="7" customFormat="1" ht="120.75" customHeight="1" x14ac:dyDescent="0.2">
      <c r="A203" s="209" t="s">
        <v>1130</v>
      </c>
      <c r="B203" s="10" t="s">
        <v>1022</v>
      </c>
      <c r="C203" s="13">
        <v>39526</v>
      </c>
      <c r="D203" s="13">
        <v>39721</v>
      </c>
      <c r="E203" s="10" t="s">
        <v>1788</v>
      </c>
      <c r="F203" s="10" t="s">
        <v>968</v>
      </c>
      <c r="G203" s="10" t="s">
        <v>63</v>
      </c>
      <c r="H203" s="10" t="s">
        <v>1897</v>
      </c>
      <c r="I203" s="10" t="s">
        <v>1898</v>
      </c>
      <c r="J203" s="10"/>
      <c r="K203" s="11" t="s">
        <v>2120</v>
      </c>
      <c r="L203" s="10" t="s">
        <v>1063</v>
      </c>
      <c r="M203" s="10" t="s">
        <v>1770</v>
      </c>
      <c r="N203" s="10"/>
    </row>
    <row r="204" spans="1:14" s="7" customFormat="1" ht="132.75" customHeight="1" x14ac:dyDescent="0.2">
      <c r="A204" s="107" t="s">
        <v>305</v>
      </c>
      <c r="B204" s="10" t="s">
        <v>4092</v>
      </c>
      <c r="C204" s="107">
        <v>39552</v>
      </c>
      <c r="D204" s="107" t="s">
        <v>2311</v>
      </c>
      <c r="E204" s="107">
        <v>45987</v>
      </c>
      <c r="F204" s="108" t="s">
        <v>968</v>
      </c>
      <c r="G204" s="108" t="s">
        <v>990</v>
      </c>
      <c r="H204" s="108" t="s">
        <v>570</v>
      </c>
      <c r="I204" s="108">
        <v>3</v>
      </c>
      <c r="J204" s="108" t="s">
        <v>2307</v>
      </c>
      <c r="K204" s="110" t="s">
        <v>194</v>
      </c>
      <c r="L204" s="110" t="s">
        <v>723</v>
      </c>
      <c r="M204" s="107">
        <v>39554</v>
      </c>
      <c r="N204" s="107" t="s">
        <v>3287</v>
      </c>
    </row>
    <row r="205" spans="1:14" s="7" customFormat="1" ht="82.5" customHeight="1" x14ac:dyDescent="0.2">
      <c r="A205" s="209" t="s">
        <v>672</v>
      </c>
      <c r="B205" s="10" t="s">
        <v>1022</v>
      </c>
      <c r="C205" s="13">
        <v>39797</v>
      </c>
      <c r="D205" s="13">
        <v>40162</v>
      </c>
      <c r="E205" s="13">
        <v>40379</v>
      </c>
      <c r="F205" s="10" t="s">
        <v>1408</v>
      </c>
      <c r="G205" s="10" t="s">
        <v>426</v>
      </c>
      <c r="H205" s="10" t="s">
        <v>1705</v>
      </c>
      <c r="I205" s="10">
        <v>3.1</v>
      </c>
      <c r="J205" s="10"/>
      <c r="K205" s="11" t="s">
        <v>168</v>
      </c>
      <c r="L205" s="10" t="s">
        <v>169</v>
      </c>
      <c r="M205" s="13">
        <v>39568</v>
      </c>
      <c r="N205" s="10"/>
    </row>
    <row r="206" spans="1:14" s="7" customFormat="1" ht="48" customHeight="1" x14ac:dyDescent="0.2">
      <c r="A206" s="10" t="s">
        <v>292</v>
      </c>
      <c r="B206" s="10" t="s">
        <v>1979</v>
      </c>
      <c r="C206" s="10"/>
      <c r="D206" s="10"/>
      <c r="E206" s="10"/>
      <c r="F206" s="10"/>
      <c r="G206" s="10"/>
      <c r="H206" s="10"/>
      <c r="I206" s="10"/>
      <c r="J206" s="10"/>
      <c r="K206" s="11"/>
      <c r="L206" s="10"/>
      <c r="M206" s="10"/>
      <c r="N206" s="10"/>
    </row>
    <row r="207" spans="1:14" s="7" customFormat="1" ht="48" customHeight="1" x14ac:dyDescent="0.2">
      <c r="A207" s="10" t="s">
        <v>915</v>
      </c>
      <c r="B207" s="10" t="s">
        <v>1979</v>
      </c>
      <c r="C207" s="10"/>
      <c r="D207" s="10"/>
      <c r="E207" s="10"/>
      <c r="F207" s="10"/>
      <c r="G207" s="10"/>
      <c r="H207" s="10"/>
      <c r="I207" s="10"/>
      <c r="J207" s="10"/>
      <c r="K207" s="11"/>
      <c r="L207" s="10"/>
      <c r="M207" s="10"/>
      <c r="N207" s="10"/>
    </row>
    <row r="208" spans="1:14" s="7" customFormat="1" ht="48" customHeight="1" x14ac:dyDescent="0.2">
      <c r="A208" s="10" t="s">
        <v>1716</v>
      </c>
      <c r="B208" s="10" t="s">
        <v>1979</v>
      </c>
      <c r="C208" s="10"/>
      <c r="D208" s="10"/>
      <c r="E208" s="10"/>
      <c r="F208" s="10"/>
      <c r="G208" s="10"/>
      <c r="H208" s="10"/>
      <c r="I208" s="10"/>
      <c r="J208" s="10"/>
      <c r="K208" s="11"/>
      <c r="L208" s="10"/>
      <c r="M208" s="10"/>
      <c r="N208" s="10"/>
    </row>
    <row r="209" spans="1:14" s="7" customFormat="1" ht="110.25" customHeight="1" x14ac:dyDescent="0.2">
      <c r="A209" s="107" t="s">
        <v>773</v>
      </c>
      <c r="B209" s="107" t="s">
        <v>4092</v>
      </c>
      <c r="C209" s="107">
        <v>39580</v>
      </c>
      <c r="D209" s="107" t="s">
        <v>2311</v>
      </c>
      <c r="E209" s="107">
        <v>45987</v>
      </c>
      <c r="F209" s="108" t="s">
        <v>968</v>
      </c>
      <c r="G209" s="108" t="s">
        <v>1364</v>
      </c>
      <c r="H209" s="108" t="s">
        <v>415</v>
      </c>
      <c r="I209" s="108" t="s">
        <v>1365</v>
      </c>
      <c r="J209" s="108" t="s">
        <v>2281</v>
      </c>
      <c r="K209" s="110" t="s">
        <v>2121</v>
      </c>
      <c r="L209" s="110" t="s">
        <v>1366</v>
      </c>
      <c r="M209" s="107">
        <v>39580</v>
      </c>
      <c r="N209" s="107" t="s">
        <v>3287</v>
      </c>
    </row>
    <row r="210" spans="1:14" s="7" customFormat="1" ht="153.75" customHeight="1" x14ac:dyDescent="0.2">
      <c r="A210" s="209" t="s">
        <v>18</v>
      </c>
      <c r="B210" s="10" t="s">
        <v>1022</v>
      </c>
      <c r="C210" s="13">
        <v>39576</v>
      </c>
      <c r="D210" s="13">
        <v>39941</v>
      </c>
      <c r="E210" s="13">
        <v>39862</v>
      </c>
      <c r="F210" s="10" t="s">
        <v>138</v>
      </c>
      <c r="G210" s="10" t="s">
        <v>1153</v>
      </c>
      <c r="H210" s="10" t="s">
        <v>455</v>
      </c>
      <c r="I210" s="10"/>
      <c r="J210" s="10"/>
      <c r="K210" s="11" t="s">
        <v>2122</v>
      </c>
      <c r="L210" s="10" t="s">
        <v>1909</v>
      </c>
      <c r="M210" s="13">
        <v>39584</v>
      </c>
      <c r="N210" s="10" t="s">
        <v>1631</v>
      </c>
    </row>
    <row r="211" spans="1:14" s="7" customFormat="1" ht="48" customHeight="1" x14ac:dyDescent="0.2">
      <c r="A211" s="10" t="s">
        <v>1602</v>
      </c>
      <c r="B211" s="10" t="s">
        <v>1979</v>
      </c>
      <c r="C211" s="10"/>
      <c r="D211" s="10"/>
      <c r="E211" s="10"/>
      <c r="F211" s="10"/>
      <c r="G211" s="10"/>
      <c r="H211" s="10"/>
      <c r="I211" s="10"/>
      <c r="J211" s="10"/>
      <c r="K211" s="11"/>
      <c r="L211" s="10"/>
      <c r="M211" s="10"/>
      <c r="N211" s="10"/>
    </row>
    <row r="212" spans="1:14" s="7" customFormat="1" ht="48" customHeight="1" x14ac:dyDescent="0.2">
      <c r="A212" s="10" t="s">
        <v>1138</v>
      </c>
      <c r="B212" s="10" t="s">
        <v>1979</v>
      </c>
      <c r="C212" s="10"/>
      <c r="D212" s="10"/>
      <c r="E212" s="10"/>
      <c r="F212" s="10"/>
      <c r="G212" s="10"/>
      <c r="H212" s="10"/>
      <c r="I212" s="10"/>
      <c r="J212" s="10"/>
      <c r="K212" s="11"/>
      <c r="L212" s="10"/>
      <c r="M212" s="10"/>
      <c r="N212" s="10"/>
    </row>
    <row r="213" spans="1:14" s="7" customFormat="1" ht="110.25" customHeight="1" x14ac:dyDescent="0.2">
      <c r="A213" s="107" t="s">
        <v>936</v>
      </c>
      <c r="B213" s="107" t="s">
        <v>4092</v>
      </c>
      <c r="C213" s="107">
        <v>40148</v>
      </c>
      <c r="D213" s="107" t="s">
        <v>2311</v>
      </c>
      <c r="E213" s="107">
        <v>45987</v>
      </c>
      <c r="F213" s="108" t="s">
        <v>1408</v>
      </c>
      <c r="G213" s="108" t="s">
        <v>1261</v>
      </c>
      <c r="H213" s="108" t="s">
        <v>225</v>
      </c>
      <c r="I213" s="108" t="s">
        <v>1149</v>
      </c>
      <c r="J213" s="108" t="s">
        <v>2278</v>
      </c>
      <c r="K213" s="110" t="s">
        <v>2123</v>
      </c>
      <c r="L213" s="110" t="s">
        <v>75</v>
      </c>
      <c r="M213" s="107">
        <v>39643</v>
      </c>
      <c r="N213" s="107" t="s">
        <v>3287</v>
      </c>
    </row>
    <row r="214" spans="1:14" s="7" customFormat="1" ht="120.75" customHeight="1" x14ac:dyDescent="0.2">
      <c r="A214" s="107" t="s">
        <v>937</v>
      </c>
      <c r="B214" s="107" t="s">
        <v>4092</v>
      </c>
      <c r="C214" s="107">
        <v>40148</v>
      </c>
      <c r="D214" s="107" t="s">
        <v>2311</v>
      </c>
      <c r="E214" s="107">
        <v>45987</v>
      </c>
      <c r="F214" s="108" t="s">
        <v>1408</v>
      </c>
      <c r="G214" s="108" t="s">
        <v>1023</v>
      </c>
      <c r="H214" s="108" t="s">
        <v>225</v>
      </c>
      <c r="I214" s="108" t="s">
        <v>1149</v>
      </c>
      <c r="J214" s="108" t="s">
        <v>2278</v>
      </c>
      <c r="K214" s="110" t="s">
        <v>2124</v>
      </c>
      <c r="L214" s="110" t="s">
        <v>75</v>
      </c>
      <c r="M214" s="107">
        <v>39654</v>
      </c>
      <c r="N214" s="107" t="s">
        <v>3287</v>
      </c>
    </row>
    <row r="215" spans="1:14" s="7" customFormat="1" ht="75.75" customHeight="1" x14ac:dyDescent="0.2">
      <c r="A215" s="115" t="s">
        <v>938</v>
      </c>
      <c r="B215" s="10" t="s">
        <v>1022</v>
      </c>
      <c r="C215" s="13">
        <v>39814</v>
      </c>
      <c r="D215" s="13">
        <v>40268</v>
      </c>
      <c r="E215" s="13">
        <v>40255</v>
      </c>
      <c r="F215" s="10" t="s">
        <v>1408</v>
      </c>
      <c r="G215" s="10" t="s">
        <v>211</v>
      </c>
      <c r="H215" s="10" t="s">
        <v>225</v>
      </c>
      <c r="I215" s="10" t="s">
        <v>1149</v>
      </c>
      <c r="J215" s="10"/>
      <c r="K215" s="11" t="s">
        <v>2125</v>
      </c>
      <c r="L215" s="10" t="s">
        <v>75</v>
      </c>
      <c r="M215" s="10">
        <v>39654</v>
      </c>
      <c r="N215" s="10"/>
    </row>
    <row r="216" spans="1:14" s="7" customFormat="1" ht="117.75" customHeight="1" x14ac:dyDescent="0.2">
      <c r="A216" s="115" t="s">
        <v>390</v>
      </c>
      <c r="B216" s="10" t="s">
        <v>1022</v>
      </c>
      <c r="C216" s="13">
        <v>39604</v>
      </c>
      <c r="D216" s="13">
        <v>40071</v>
      </c>
      <c r="E216" s="13">
        <v>40141</v>
      </c>
      <c r="F216" s="10" t="s">
        <v>1438</v>
      </c>
      <c r="G216" s="10" t="s">
        <v>318</v>
      </c>
      <c r="H216" s="10" t="s">
        <v>319</v>
      </c>
      <c r="I216" s="10" t="s">
        <v>1976</v>
      </c>
      <c r="J216" s="10"/>
      <c r="K216" s="11" t="s">
        <v>2126</v>
      </c>
      <c r="L216" s="10" t="s">
        <v>953</v>
      </c>
      <c r="M216" s="10">
        <v>39603</v>
      </c>
      <c r="N216" s="10"/>
    </row>
    <row r="217" spans="1:14" s="7" customFormat="1" ht="96" customHeight="1" x14ac:dyDescent="0.2">
      <c r="A217" s="107" t="s">
        <v>1126</v>
      </c>
      <c r="B217" s="10" t="s">
        <v>4092</v>
      </c>
      <c r="C217" s="107">
        <v>39629</v>
      </c>
      <c r="D217" s="107" t="s">
        <v>2311</v>
      </c>
      <c r="E217" s="107">
        <v>45987</v>
      </c>
      <c r="F217" s="108" t="s">
        <v>968</v>
      </c>
      <c r="G217" s="108" t="s">
        <v>1801</v>
      </c>
      <c r="H217" s="108" t="s">
        <v>706</v>
      </c>
      <c r="I217" s="108" t="s">
        <v>1802</v>
      </c>
      <c r="J217" s="108" t="s">
        <v>2281</v>
      </c>
      <c r="K217" s="110" t="s">
        <v>2127</v>
      </c>
      <c r="L217" s="110" t="s">
        <v>1803</v>
      </c>
      <c r="M217" s="107">
        <v>39653</v>
      </c>
      <c r="N217" s="107" t="s">
        <v>3287</v>
      </c>
    </row>
    <row r="218" spans="1:14" s="7" customFormat="1" ht="111.75" customHeight="1" x14ac:dyDescent="0.2">
      <c r="A218" s="107" t="s">
        <v>1855</v>
      </c>
      <c r="B218" s="10" t="s">
        <v>4092</v>
      </c>
      <c r="C218" s="107">
        <v>39580</v>
      </c>
      <c r="D218" s="107" t="s">
        <v>2311</v>
      </c>
      <c r="E218" s="107">
        <v>45987</v>
      </c>
      <c r="F218" s="108" t="s">
        <v>167</v>
      </c>
      <c r="G218" s="108" t="s">
        <v>1314</v>
      </c>
      <c r="H218" s="108" t="s">
        <v>1376</v>
      </c>
      <c r="I218" s="108" t="s">
        <v>1663</v>
      </c>
      <c r="J218" s="108" t="s">
        <v>2281</v>
      </c>
      <c r="K218" s="110" t="s">
        <v>2128</v>
      </c>
      <c r="L218" s="110" t="s">
        <v>1554</v>
      </c>
      <c r="M218" s="107">
        <v>39609</v>
      </c>
      <c r="N218" s="107" t="s">
        <v>3287</v>
      </c>
    </row>
    <row r="219" spans="1:14" s="7" customFormat="1" ht="55.5" customHeight="1" x14ac:dyDescent="0.2">
      <c r="A219" s="209" t="s">
        <v>644</v>
      </c>
      <c r="B219" s="10" t="s">
        <v>1022</v>
      </c>
      <c r="C219" s="13">
        <v>39614</v>
      </c>
      <c r="D219" s="13">
        <v>39706</v>
      </c>
      <c r="E219" s="13">
        <v>39701</v>
      </c>
      <c r="F219" s="10" t="s">
        <v>968</v>
      </c>
      <c r="G219" s="10" t="s">
        <v>335</v>
      </c>
      <c r="H219" s="10" t="s">
        <v>1827</v>
      </c>
      <c r="I219" s="10" t="s">
        <v>84</v>
      </c>
      <c r="J219" s="10"/>
      <c r="K219" s="11" t="s">
        <v>1471</v>
      </c>
      <c r="L219" s="10" t="s">
        <v>813</v>
      </c>
      <c r="M219" s="10">
        <v>39640</v>
      </c>
      <c r="N219" s="10" t="s">
        <v>581</v>
      </c>
    </row>
    <row r="220" spans="1:14" s="7" customFormat="1" ht="48" customHeight="1" x14ac:dyDescent="0.2">
      <c r="A220" s="10" t="s">
        <v>104</v>
      </c>
      <c r="B220" s="10" t="s">
        <v>1979</v>
      </c>
      <c r="C220" s="10"/>
      <c r="D220" s="10"/>
      <c r="E220" s="10"/>
      <c r="F220" s="10"/>
      <c r="G220" s="10"/>
      <c r="H220" s="10"/>
      <c r="I220" s="10"/>
      <c r="J220" s="10"/>
      <c r="K220" s="11"/>
      <c r="L220" s="10"/>
      <c r="M220" s="10"/>
      <c r="N220" s="10"/>
    </row>
    <row r="221" spans="1:14" s="7" customFormat="1" ht="76.5" customHeight="1" x14ac:dyDescent="0.2">
      <c r="A221" s="115" t="s">
        <v>350</v>
      </c>
      <c r="B221" s="10" t="s">
        <v>1022</v>
      </c>
      <c r="C221" s="13">
        <v>39623</v>
      </c>
      <c r="D221" s="13">
        <v>39987</v>
      </c>
      <c r="E221" s="13">
        <v>40214</v>
      </c>
      <c r="F221" s="10" t="s">
        <v>968</v>
      </c>
      <c r="G221" s="10" t="s">
        <v>532</v>
      </c>
      <c r="H221" s="10" t="s">
        <v>533</v>
      </c>
      <c r="I221" s="10"/>
      <c r="J221" s="10"/>
      <c r="K221" s="11" t="s">
        <v>2129</v>
      </c>
      <c r="L221" s="10" t="s">
        <v>534</v>
      </c>
      <c r="M221" s="10">
        <v>39776</v>
      </c>
      <c r="N221" s="10" t="s">
        <v>521</v>
      </c>
    </row>
    <row r="222" spans="1:14" s="7" customFormat="1" ht="176.25" customHeight="1" x14ac:dyDescent="0.2">
      <c r="A222" s="115" t="s">
        <v>1521</v>
      </c>
      <c r="B222" s="10" t="s">
        <v>1022</v>
      </c>
      <c r="C222" s="13">
        <v>39662</v>
      </c>
      <c r="D222" s="13">
        <v>40056</v>
      </c>
      <c r="E222" s="13">
        <v>40207</v>
      </c>
      <c r="F222" s="10" t="s">
        <v>968</v>
      </c>
      <c r="G222" s="10" t="s">
        <v>299</v>
      </c>
      <c r="H222" s="10" t="s">
        <v>300</v>
      </c>
      <c r="I222" s="10"/>
      <c r="J222" s="10"/>
      <c r="K222" s="11" t="s">
        <v>1007</v>
      </c>
      <c r="L222" s="10" t="s">
        <v>1021</v>
      </c>
      <c r="M222" s="10">
        <v>39652</v>
      </c>
      <c r="N222" s="10" t="s">
        <v>1631</v>
      </c>
    </row>
    <row r="223" spans="1:14" s="7" customFormat="1" ht="48" customHeight="1" x14ac:dyDescent="0.2">
      <c r="A223" s="10" t="s">
        <v>1066</v>
      </c>
      <c r="B223" s="10" t="s">
        <v>1979</v>
      </c>
      <c r="C223" s="10"/>
      <c r="D223" s="10"/>
      <c r="E223" s="10"/>
      <c r="F223" s="10"/>
      <c r="G223" s="10"/>
      <c r="H223" s="10"/>
      <c r="I223" s="10"/>
      <c r="J223" s="10"/>
      <c r="K223" s="11"/>
      <c r="L223" s="10"/>
      <c r="M223" s="10"/>
      <c r="N223" s="10"/>
    </row>
    <row r="224" spans="1:14" s="7" customFormat="1" ht="114" customHeight="1" x14ac:dyDescent="0.2">
      <c r="A224" s="209" t="s">
        <v>494</v>
      </c>
      <c r="B224" s="10" t="s">
        <v>1022</v>
      </c>
      <c r="C224" s="13">
        <v>39662</v>
      </c>
      <c r="D224" s="13">
        <v>40969</v>
      </c>
      <c r="E224" s="13">
        <v>41038</v>
      </c>
      <c r="F224" s="10" t="s">
        <v>968</v>
      </c>
      <c r="G224" s="10" t="s">
        <v>299</v>
      </c>
      <c r="H224" s="10" t="s">
        <v>300</v>
      </c>
      <c r="I224" s="10"/>
      <c r="J224" s="10"/>
      <c r="K224" s="11" t="s">
        <v>1709</v>
      </c>
      <c r="L224" s="10" t="s">
        <v>1575</v>
      </c>
      <c r="M224" s="10">
        <v>39652</v>
      </c>
      <c r="N224" s="10" t="s">
        <v>2012</v>
      </c>
    </row>
    <row r="225" spans="1:14" s="7" customFormat="1" ht="48" customHeight="1" x14ac:dyDescent="0.2">
      <c r="A225" s="10" t="s">
        <v>33</v>
      </c>
      <c r="B225" s="10" t="s">
        <v>1979</v>
      </c>
      <c r="C225" s="10"/>
      <c r="D225" s="10"/>
      <c r="E225" s="10"/>
      <c r="F225" s="10"/>
      <c r="G225" s="10"/>
      <c r="H225" s="10"/>
      <c r="I225" s="10"/>
      <c r="J225" s="10"/>
      <c r="K225" s="11"/>
      <c r="L225" s="10"/>
      <c r="M225" s="10"/>
      <c r="N225" s="10"/>
    </row>
    <row r="226" spans="1:14" s="7" customFormat="1" ht="48" customHeight="1" x14ac:dyDescent="0.2">
      <c r="A226" s="10" t="s">
        <v>1940</v>
      </c>
      <c r="B226" s="10" t="s">
        <v>1979</v>
      </c>
      <c r="C226" s="10"/>
      <c r="D226" s="10"/>
      <c r="E226" s="10"/>
      <c r="F226" s="10"/>
      <c r="G226" s="10"/>
      <c r="H226" s="10"/>
      <c r="I226" s="10"/>
      <c r="J226" s="10"/>
      <c r="K226" s="11"/>
      <c r="L226" s="10"/>
      <c r="M226" s="10"/>
      <c r="N226" s="10"/>
    </row>
    <row r="227" spans="1:14" s="7" customFormat="1" ht="48" customHeight="1" x14ac:dyDescent="0.2">
      <c r="A227" s="10" t="s">
        <v>1350</v>
      </c>
      <c r="B227" s="10" t="s">
        <v>1979</v>
      </c>
      <c r="C227" s="10"/>
      <c r="D227" s="10"/>
      <c r="E227" s="10"/>
      <c r="F227" s="10"/>
      <c r="G227" s="10"/>
      <c r="H227" s="10"/>
      <c r="I227" s="10"/>
      <c r="J227" s="10"/>
      <c r="K227" s="11"/>
      <c r="L227" s="10"/>
      <c r="M227" s="10"/>
      <c r="N227" s="10"/>
    </row>
    <row r="228" spans="1:14" s="7" customFormat="1" ht="63" customHeight="1" x14ac:dyDescent="0.2">
      <c r="A228" s="209" t="s">
        <v>523</v>
      </c>
      <c r="B228" s="10" t="s">
        <v>1022</v>
      </c>
      <c r="C228" s="13">
        <v>39687</v>
      </c>
      <c r="D228" s="13">
        <v>40464</v>
      </c>
      <c r="E228" s="13">
        <v>40507</v>
      </c>
      <c r="F228" s="10" t="s">
        <v>908</v>
      </c>
      <c r="G228" s="10"/>
      <c r="H228" s="10" t="s">
        <v>1897</v>
      </c>
      <c r="I228" s="10" t="s">
        <v>1898</v>
      </c>
      <c r="J228" s="10"/>
      <c r="K228" s="11" t="s">
        <v>2144</v>
      </c>
      <c r="L228" s="10" t="s">
        <v>785</v>
      </c>
      <c r="M228" s="10" t="s">
        <v>233</v>
      </c>
      <c r="N228" s="10" t="s">
        <v>1631</v>
      </c>
    </row>
    <row r="229" spans="1:14" s="7" customFormat="1" ht="48" customHeight="1" x14ac:dyDescent="0.2">
      <c r="A229" s="10" t="s">
        <v>1711</v>
      </c>
      <c r="B229" s="10" t="s">
        <v>1979</v>
      </c>
      <c r="C229" s="13"/>
      <c r="D229" s="13"/>
      <c r="E229" s="13"/>
      <c r="F229" s="10"/>
      <c r="G229" s="10"/>
      <c r="H229" s="10"/>
      <c r="I229" s="10"/>
      <c r="J229" s="10"/>
      <c r="K229" s="11"/>
      <c r="L229" s="10"/>
      <c r="M229" s="10"/>
      <c r="N229" s="10"/>
    </row>
    <row r="230" spans="1:14" s="7" customFormat="1" ht="68.25" customHeight="1" x14ac:dyDescent="0.2">
      <c r="A230" s="115" t="s">
        <v>669</v>
      </c>
      <c r="B230" s="10" t="s">
        <v>1022</v>
      </c>
      <c r="C230" s="13">
        <v>39696</v>
      </c>
      <c r="D230" s="13">
        <v>39721</v>
      </c>
      <c r="E230" s="13">
        <v>39708</v>
      </c>
      <c r="F230" s="10" t="s">
        <v>968</v>
      </c>
      <c r="G230" s="10" t="s">
        <v>1011</v>
      </c>
      <c r="H230" s="10" t="s">
        <v>96</v>
      </c>
      <c r="I230" s="10">
        <v>2.2000000000000002</v>
      </c>
      <c r="J230" s="10"/>
      <c r="K230" s="11" t="s">
        <v>405</v>
      </c>
      <c r="L230" s="10" t="s">
        <v>406</v>
      </c>
      <c r="M230" s="10">
        <v>39703</v>
      </c>
      <c r="N230" s="10" t="s">
        <v>1771</v>
      </c>
    </row>
    <row r="231" spans="1:14" s="7" customFormat="1" ht="75.75" customHeight="1" x14ac:dyDescent="0.2">
      <c r="A231" s="115" t="s">
        <v>991</v>
      </c>
      <c r="B231" s="10" t="s">
        <v>1022</v>
      </c>
      <c r="C231" s="13">
        <v>39776</v>
      </c>
      <c r="D231" s="13">
        <v>40506</v>
      </c>
      <c r="E231" s="13">
        <v>39951</v>
      </c>
      <c r="F231" s="10" t="s">
        <v>954</v>
      </c>
      <c r="G231" s="10" t="s">
        <v>1440</v>
      </c>
      <c r="H231" s="10" t="s">
        <v>69</v>
      </c>
      <c r="I231" s="10" t="s">
        <v>70</v>
      </c>
      <c r="J231" s="10"/>
      <c r="K231" s="11" t="s">
        <v>2130</v>
      </c>
      <c r="L231" s="10" t="s">
        <v>694</v>
      </c>
      <c r="M231" s="10">
        <v>39776</v>
      </c>
      <c r="N231" s="10" t="s">
        <v>1012</v>
      </c>
    </row>
    <row r="232" spans="1:14" s="7" customFormat="1" ht="48" customHeight="1" x14ac:dyDescent="0.2">
      <c r="A232" s="10" t="s">
        <v>1733</v>
      </c>
      <c r="B232" s="10" t="s">
        <v>1979</v>
      </c>
      <c r="C232" s="10"/>
      <c r="D232" s="10"/>
      <c r="E232" s="10"/>
      <c r="F232" s="10"/>
      <c r="G232" s="10"/>
      <c r="H232" s="10"/>
      <c r="I232" s="10"/>
      <c r="J232" s="10"/>
      <c r="K232" s="11"/>
      <c r="L232" s="10"/>
      <c r="M232" s="10"/>
      <c r="N232" s="10"/>
    </row>
    <row r="233" spans="1:14" s="7" customFormat="1" ht="87.75" customHeight="1" x14ac:dyDescent="0.2">
      <c r="A233" s="209" t="s">
        <v>2153</v>
      </c>
      <c r="B233" s="10" t="s">
        <v>4092</v>
      </c>
      <c r="C233" s="13">
        <v>40260</v>
      </c>
      <c r="D233" s="10" t="s">
        <v>279</v>
      </c>
      <c r="E233" s="13">
        <v>41121</v>
      </c>
      <c r="F233" s="10" t="s">
        <v>968</v>
      </c>
      <c r="G233" s="10" t="s">
        <v>1838</v>
      </c>
      <c r="H233" s="10" t="s">
        <v>69</v>
      </c>
      <c r="I233" s="10"/>
      <c r="J233" s="10"/>
      <c r="K233" s="11" t="s">
        <v>2131</v>
      </c>
      <c r="L233" s="10" t="s">
        <v>1063</v>
      </c>
      <c r="M233" s="10">
        <v>40260</v>
      </c>
      <c r="N233" s="10" t="s">
        <v>2028</v>
      </c>
    </row>
    <row r="234" spans="1:14" s="7" customFormat="1" ht="48" customHeight="1" x14ac:dyDescent="0.2">
      <c r="A234" s="10" t="s">
        <v>164</v>
      </c>
      <c r="B234" s="10" t="s">
        <v>1979</v>
      </c>
      <c r="C234" s="10"/>
      <c r="D234" s="10"/>
      <c r="E234" s="10"/>
      <c r="F234" s="10"/>
      <c r="G234" s="10"/>
      <c r="H234" s="10"/>
      <c r="I234" s="10"/>
      <c r="J234" s="10"/>
      <c r="K234" s="11"/>
      <c r="L234" s="10"/>
      <c r="M234" s="10"/>
      <c r="N234" s="10"/>
    </row>
    <row r="235" spans="1:14" s="7" customFormat="1" ht="93.75" customHeight="1" x14ac:dyDescent="0.2">
      <c r="A235" s="115" t="s">
        <v>36</v>
      </c>
      <c r="B235" s="10" t="s">
        <v>1022</v>
      </c>
      <c r="C235" s="13">
        <v>39787</v>
      </c>
      <c r="D235" s="13">
        <v>40087</v>
      </c>
      <c r="E235" s="13">
        <v>40115</v>
      </c>
      <c r="F235" s="10" t="s">
        <v>316</v>
      </c>
      <c r="G235" s="10" t="s">
        <v>1004</v>
      </c>
      <c r="H235" s="10" t="s">
        <v>245</v>
      </c>
      <c r="I235" s="10" t="s">
        <v>246</v>
      </c>
      <c r="J235" s="10"/>
      <c r="K235" s="11" t="s">
        <v>2132</v>
      </c>
      <c r="L235" s="10" t="s">
        <v>219</v>
      </c>
      <c r="M235" s="10">
        <v>39787</v>
      </c>
      <c r="N235" s="10" t="s">
        <v>791</v>
      </c>
    </row>
    <row r="236" spans="1:14" s="7" customFormat="1" ht="90" customHeight="1" x14ac:dyDescent="0.2">
      <c r="A236" s="115" t="s">
        <v>37</v>
      </c>
      <c r="B236" s="10" t="s">
        <v>1022</v>
      </c>
      <c r="C236" s="13">
        <v>39787</v>
      </c>
      <c r="D236" s="13">
        <v>40104</v>
      </c>
      <c r="E236" s="13">
        <v>40115</v>
      </c>
      <c r="F236" s="10" t="s">
        <v>316</v>
      </c>
      <c r="G236" s="10" t="s">
        <v>1005</v>
      </c>
      <c r="H236" s="10" t="s">
        <v>245</v>
      </c>
      <c r="I236" s="10" t="s">
        <v>246</v>
      </c>
      <c r="J236" s="10"/>
      <c r="K236" s="11" t="s">
        <v>2132</v>
      </c>
      <c r="L236" s="10" t="s">
        <v>219</v>
      </c>
      <c r="M236" s="10">
        <v>39787</v>
      </c>
      <c r="N236" s="10" t="s">
        <v>791</v>
      </c>
    </row>
    <row r="237" spans="1:14" s="7" customFormat="1" ht="48" customHeight="1" x14ac:dyDescent="0.2">
      <c r="A237" s="10" t="s">
        <v>1964</v>
      </c>
      <c r="B237" s="13" t="s">
        <v>1965</v>
      </c>
      <c r="C237" s="13"/>
      <c r="D237" s="13"/>
      <c r="E237" s="13"/>
      <c r="F237" s="10"/>
      <c r="G237" s="10"/>
      <c r="H237" s="10"/>
      <c r="I237" s="10"/>
      <c r="J237" s="10"/>
      <c r="K237" s="11"/>
      <c r="L237" s="11"/>
      <c r="M237" s="13"/>
      <c r="N237" s="13"/>
    </row>
    <row r="238" spans="1:14" s="7" customFormat="1" ht="78.75" customHeight="1" x14ac:dyDescent="0.2">
      <c r="A238" s="115" t="s">
        <v>423</v>
      </c>
      <c r="B238" s="10" t="s">
        <v>1022</v>
      </c>
      <c r="C238" s="13">
        <v>39789</v>
      </c>
      <c r="D238" s="13">
        <v>39820</v>
      </c>
      <c r="E238" s="13">
        <v>39811</v>
      </c>
      <c r="F238" s="10" t="s">
        <v>968</v>
      </c>
      <c r="G238" s="10" t="s">
        <v>1173</v>
      </c>
      <c r="H238" s="10" t="s">
        <v>1568</v>
      </c>
      <c r="I238" s="10" t="s">
        <v>27</v>
      </c>
      <c r="J238" s="10"/>
      <c r="K238" s="11" t="s">
        <v>28</v>
      </c>
      <c r="L238" s="10" t="s">
        <v>29</v>
      </c>
      <c r="M238" s="10">
        <v>39799</v>
      </c>
      <c r="N238" s="10" t="s">
        <v>1125</v>
      </c>
    </row>
    <row r="239" spans="1:14" s="7" customFormat="1" ht="91.5" customHeight="1" x14ac:dyDescent="0.2">
      <c r="A239" s="115" t="s">
        <v>214</v>
      </c>
      <c r="B239" s="10" t="s">
        <v>4092</v>
      </c>
      <c r="C239" s="13">
        <v>39821</v>
      </c>
      <c r="D239" s="10" t="s">
        <v>279</v>
      </c>
      <c r="E239" s="13">
        <v>40940</v>
      </c>
      <c r="F239" s="10" t="s">
        <v>316</v>
      </c>
      <c r="G239" s="10" t="s">
        <v>1170</v>
      </c>
      <c r="H239" s="10" t="s">
        <v>1608</v>
      </c>
      <c r="I239" s="10" t="s">
        <v>1171</v>
      </c>
      <c r="J239" s="10"/>
      <c r="K239" s="11" t="s">
        <v>115</v>
      </c>
      <c r="L239" s="10" t="s">
        <v>458</v>
      </c>
      <c r="M239" s="10">
        <v>39821</v>
      </c>
      <c r="N239" s="10" t="s">
        <v>1999</v>
      </c>
    </row>
    <row r="240" spans="1:14" s="7" customFormat="1" ht="48" customHeight="1" x14ac:dyDescent="0.2">
      <c r="A240" s="10" t="s">
        <v>1644</v>
      </c>
      <c r="B240" s="10" t="s">
        <v>1979</v>
      </c>
      <c r="C240" s="10"/>
      <c r="D240" s="10"/>
      <c r="E240" s="10"/>
      <c r="F240" s="10"/>
      <c r="G240" s="10"/>
      <c r="H240" s="10"/>
      <c r="I240" s="10"/>
      <c r="J240" s="10"/>
      <c r="K240" s="11"/>
      <c r="L240" s="10"/>
      <c r="M240" s="10"/>
      <c r="N240" s="10"/>
    </row>
    <row r="241" spans="1:14" s="7" customFormat="1" ht="116.25" customHeight="1" x14ac:dyDescent="0.2">
      <c r="A241" s="107" t="s">
        <v>297</v>
      </c>
      <c r="B241" s="107" t="s">
        <v>4092</v>
      </c>
      <c r="C241" s="107">
        <v>40134</v>
      </c>
      <c r="D241" s="107" t="s">
        <v>2311</v>
      </c>
      <c r="E241" s="107">
        <v>45987</v>
      </c>
      <c r="F241" s="108" t="s">
        <v>1408</v>
      </c>
      <c r="G241" s="108" t="s">
        <v>1041</v>
      </c>
      <c r="H241" s="108" t="s">
        <v>1181</v>
      </c>
      <c r="I241" s="158"/>
      <c r="J241" s="158" t="s">
        <v>2273</v>
      </c>
      <c r="K241" s="110" t="s">
        <v>1096</v>
      </c>
      <c r="L241" s="110" t="s">
        <v>1097</v>
      </c>
      <c r="M241" s="107">
        <v>39895</v>
      </c>
      <c r="N241" s="107" t="s">
        <v>3287</v>
      </c>
    </row>
    <row r="242" spans="1:14" s="7" customFormat="1" ht="48" customHeight="1" x14ac:dyDescent="0.2">
      <c r="A242" s="10" t="s">
        <v>958</v>
      </c>
      <c r="B242" s="10" t="s">
        <v>1979</v>
      </c>
      <c r="C242" s="10"/>
      <c r="D242" s="10"/>
      <c r="E242" s="10"/>
      <c r="F242" s="10"/>
      <c r="G242" s="10"/>
      <c r="H242" s="10"/>
      <c r="I242" s="10"/>
      <c r="J242" s="10"/>
      <c r="K242" s="11"/>
      <c r="L242" s="10"/>
      <c r="M242" s="10"/>
      <c r="N242" s="10"/>
    </row>
    <row r="243" spans="1:14" s="7" customFormat="1" ht="48" customHeight="1" x14ac:dyDescent="0.2">
      <c r="A243" s="10" t="s">
        <v>959</v>
      </c>
      <c r="B243" s="10" t="s">
        <v>1979</v>
      </c>
      <c r="C243" s="10"/>
      <c r="D243" s="10"/>
      <c r="E243" s="10"/>
      <c r="F243" s="10"/>
      <c r="G243" s="10"/>
      <c r="H243" s="10"/>
      <c r="I243" s="10"/>
      <c r="J243" s="10"/>
      <c r="K243" s="11"/>
      <c r="L243" s="10"/>
      <c r="M243" s="10"/>
      <c r="N243" s="10"/>
    </row>
    <row r="244" spans="1:14" s="7" customFormat="1" ht="48" customHeight="1" x14ac:dyDescent="0.2">
      <c r="A244" s="10" t="s">
        <v>960</v>
      </c>
      <c r="B244" s="10" t="s">
        <v>1979</v>
      </c>
      <c r="C244" s="10"/>
      <c r="D244" s="10"/>
      <c r="E244" s="10"/>
      <c r="F244" s="10"/>
      <c r="G244" s="10"/>
      <c r="H244" s="10"/>
      <c r="I244" s="10"/>
      <c r="J244" s="10"/>
      <c r="K244" s="11"/>
      <c r="L244" s="10"/>
      <c r="M244" s="10"/>
      <c r="N244" s="10"/>
    </row>
    <row r="245" spans="1:14" s="7" customFormat="1" ht="48" customHeight="1" x14ac:dyDescent="0.2">
      <c r="A245" s="10" t="s">
        <v>1919</v>
      </c>
      <c r="B245" s="10" t="s">
        <v>1979</v>
      </c>
      <c r="C245" s="10"/>
      <c r="D245" s="10"/>
      <c r="E245" s="10"/>
      <c r="F245" s="10"/>
      <c r="G245" s="10"/>
      <c r="H245" s="10"/>
      <c r="I245" s="10"/>
      <c r="J245" s="10"/>
      <c r="K245" s="11"/>
      <c r="L245" s="10"/>
      <c r="M245" s="10"/>
      <c r="N245" s="10"/>
    </row>
    <row r="246" spans="1:14" s="7" customFormat="1" ht="86.25" customHeight="1" x14ac:dyDescent="0.2">
      <c r="A246" s="107" t="s">
        <v>102</v>
      </c>
      <c r="B246" s="107" t="s">
        <v>4092</v>
      </c>
      <c r="C246" s="107">
        <v>39814</v>
      </c>
      <c r="D246" s="107" t="s">
        <v>2311</v>
      </c>
      <c r="E246" s="107">
        <v>45987</v>
      </c>
      <c r="F246" s="108" t="s">
        <v>1603</v>
      </c>
      <c r="G246" s="108" t="s">
        <v>674</v>
      </c>
      <c r="H246" s="108" t="s">
        <v>570</v>
      </c>
      <c r="I246" s="108" t="s">
        <v>146</v>
      </c>
      <c r="J246" s="108" t="s">
        <v>2277</v>
      </c>
      <c r="K246" s="110" t="s">
        <v>1322</v>
      </c>
      <c r="L246" s="110" t="s">
        <v>1414</v>
      </c>
      <c r="M246" s="107">
        <v>39853</v>
      </c>
      <c r="N246" s="107" t="s">
        <v>3287</v>
      </c>
    </row>
    <row r="247" spans="1:14" s="7" customFormat="1" ht="99" customHeight="1" x14ac:dyDescent="0.2">
      <c r="A247" s="115" t="s">
        <v>1627</v>
      </c>
      <c r="B247" s="107" t="s">
        <v>4092</v>
      </c>
      <c r="C247" s="107">
        <v>39849</v>
      </c>
      <c r="D247" s="107" t="s">
        <v>2311</v>
      </c>
      <c r="E247" s="107" t="s">
        <v>279</v>
      </c>
      <c r="F247" s="108" t="s">
        <v>253</v>
      </c>
      <c r="G247" s="108"/>
      <c r="H247" s="108" t="s">
        <v>1752</v>
      </c>
      <c r="I247" s="108" t="s">
        <v>818</v>
      </c>
      <c r="J247" s="108" t="s">
        <v>2307</v>
      </c>
      <c r="K247" s="110" t="s">
        <v>905</v>
      </c>
      <c r="L247" s="110" t="s">
        <v>458</v>
      </c>
      <c r="M247" s="107">
        <v>39874</v>
      </c>
      <c r="N247" s="107" t="s">
        <v>2360</v>
      </c>
    </row>
    <row r="248" spans="1:14" s="7" customFormat="1" ht="97.5" customHeight="1" x14ac:dyDescent="0.2">
      <c r="A248" s="115" t="s">
        <v>916</v>
      </c>
      <c r="B248" s="10" t="s">
        <v>1022</v>
      </c>
      <c r="C248" s="13">
        <v>39814</v>
      </c>
      <c r="D248" s="13">
        <v>40178</v>
      </c>
      <c r="E248" s="13">
        <v>40197</v>
      </c>
      <c r="F248" s="10" t="s">
        <v>253</v>
      </c>
      <c r="G248" s="10" t="s">
        <v>254</v>
      </c>
      <c r="H248" s="10" t="s">
        <v>1236</v>
      </c>
      <c r="I248" s="10"/>
      <c r="J248" s="10"/>
      <c r="K248" s="11" t="s">
        <v>1348</v>
      </c>
      <c r="L248" s="10" t="s">
        <v>1349</v>
      </c>
      <c r="M248" s="10">
        <v>39853</v>
      </c>
      <c r="N248" s="10"/>
    </row>
    <row r="249" spans="1:14" s="7" customFormat="1" ht="48" customHeight="1" x14ac:dyDescent="0.2">
      <c r="A249" s="10" t="s">
        <v>445</v>
      </c>
      <c r="B249" s="10" t="s">
        <v>1979</v>
      </c>
      <c r="C249" s="10"/>
      <c r="D249" s="10"/>
      <c r="E249" s="10"/>
      <c r="F249" s="10"/>
      <c r="G249" s="10"/>
      <c r="H249" s="10"/>
      <c r="I249" s="10"/>
      <c r="J249" s="10"/>
      <c r="K249" s="11"/>
      <c r="L249" s="10"/>
      <c r="M249" s="10"/>
      <c r="N249" s="10"/>
    </row>
    <row r="250" spans="1:14" s="7" customFormat="1" ht="84.75" customHeight="1" x14ac:dyDescent="0.2">
      <c r="A250" s="115" t="s">
        <v>866</v>
      </c>
      <c r="B250" s="10" t="s">
        <v>1022</v>
      </c>
      <c r="C250" s="13">
        <v>39853</v>
      </c>
      <c r="D250" s="13">
        <v>39860</v>
      </c>
      <c r="E250" s="13">
        <v>39860</v>
      </c>
      <c r="F250" s="10" t="s">
        <v>253</v>
      </c>
      <c r="G250" s="10" t="s">
        <v>1634</v>
      </c>
      <c r="H250" s="10" t="s">
        <v>1635</v>
      </c>
      <c r="I250" s="10" t="s">
        <v>259</v>
      </c>
      <c r="J250" s="10"/>
      <c r="K250" s="11" t="s">
        <v>796</v>
      </c>
      <c r="L250" s="10" t="s">
        <v>797</v>
      </c>
      <c r="M250" s="10">
        <v>39860</v>
      </c>
      <c r="N250" s="10"/>
    </row>
    <row r="251" spans="1:14" s="7" customFormat="1" ht="83.25" customHeight="1" x14ac:dyDescent="0.2">
      <c r="A251" s="115" t="s">
        <v>868</v>
      </c>
      <c r="B251" s="10" t="s">
        <v>1022</v>
      </c>
      <c r="C251" s="13">
        <v>39860</v>
      </c>
      <c r="D251" s="13">
        <v>40086</v>
      </c>
      <c r="E251" s="13">
        <v>40207</v>
      </c>
      <c r="F251" s="10" t="s">
        <v>1603</v>
      </c>
      <c r="G251" s="10" t="s">
        <v>1024</v>
      </c>
      <c r="H251" s="10"/>
      <c r="I251" s="10"/>
      <c r="J251" s="10"/>
      <c r="K251" s="11" t="s">
        <v>111</v>
      </c>
      <c r="L251" s="10" t="s">
        <v>1021</v>
      </c>
      <c r="M251" s="10">
        <v>39861</v>
      </c>
      <c r="N251" s="10"/>
    </row>
    <row r="252" spans="1:14" s="7" customFormat="1" ht="48" customHeight="1" x14ac:dyDescent="0.2">
      <c r="A252" s="10" t="s">
        <v>1830</v>
      </c>
      <c r="B252" s="10" t="s">
        <v>1979</v>
      </c>
      <c r="C252" s="10"/>
      <c r="D252" s="10"/>
      <c r="E252" s="10"/>
      <c r="F252" s="10"/>
      <c r="G252" s="10"/>
      <c r="H252" s="10"/>
      <c r="I252" s="10"/>
      <c r="J252" s="10"/>
      <c r="K252" s="11"/>
      <c r="L252" s="10"/>
      <c r="M252" s="10"/>
      <c r="N252" s="10"/>
    </row>
    <row r="253" spans="1:14" s="7" customFormat="1" ht="48" customHeight="1" x14ac:dyDescent="0.2">
      <c r="A253" s="10" t="s">
        <v>1779</v>
      </c>
      <c r="B253" s="10" t="s">
        <v>1979</v>
      </c>
      <c r="C253" s="10"/>
      <c r="D253" s="10"/>
      <c r="E253" s="10"/>
      <c r="F253" s="10"/>
      <c r="G253" s="10"/>
      <c r="H253" s="10"/>
      <c r="I253" s="10"/>
      <c r="J253" s="10"/>
      <c r="K253" s="11"/>
      <c r="L253" s="10"/>
      <c r="M253" s="10"/>
      <c r="N253" s="10"/>
    </row>
    <row r="254" spans="1:14" s="7" customFormat="1" ht="48" customHeight="1" x14ac:dyDescent="0.2">
      <c r="A254" s="10" t="s">
        <v>1683</v>
      </c>
      <c r="B254" s="13" t="s">
        <v>1979</v>
      </c>
      <c r="C254" s="13"/>
      <c r="D254" s="13"/>
      <c r="E254" s="13"/>
      <c r="F254" s="10"/>
      <c r="G254" s="10"/>
      <c r="H254" s="10"/>
      <c r="I254" s="10"/>
      <c r="J254" s="10"/>
      <c r="K254" s="11"/>
      <c r="L254" s="11"/>
      <c r="M254" s="13"/>
      <c r="N254" s="13"/>
    </row>
    <row r="255" spans="1:14" s="7" customFormat="1" ht="48" customHeight="1" x14ac:dyDescent="0.2">
      <c r="A255" s="10" t="s">
        <v>498</v>
      </c>
      <c r="B255" s="10" t="s">
        <v>1979</v>
      </c>
      <c r="C255" s="10"/>
      <c r="D255" s="10"/>
      <c r="E255" s="10"/>
      <c r="F255" s="10"/>
      <c r="G255" s="10"/>
      <c r="H255" s="10"/>
      <c r="I255" s="10"/>
      <c r="J255" s="10"/>
      <c r="K255" s="11"/>
      <c r="L255" s="10"/>
      <c r="M255" s="10"/>
      <c r="N255" s="10"/>
    </row>
    <row r="256" spans="1:14" s="7" customFormat="1" ht="90.75" customHeight="1" x14ac:dyDescent="0.2">
      <c r="A256" s="115" t="s">
        <v>1008</v>
      </c>
      <c r="B256" s="10" t="s">
        <v>1022</v>
      </c>
      <c r="C256" s="13">
        <v>39873</v>
      </c>
      <c r="D256" s="13">
        <v>39965</v>
      </c>
      <c r="E256" s="13">
        <v>39905</v>
      </c>
      <c r="F256" s="10" t="s">
        <v>1603</v>
      </c>
      <c r="G256" s="10" t="s">
        <v>1127</v>
      </c>
      <c r="H256" s="10" t="s">
        <v>1128</v>
      </c>
      <c r="I256" s="10"/>
      <c r="J256" s="10"/>
      <c r="K256" s="11" t="s">
        <v>562</v>
      </c>
      <c r="L256" s="10" t="s">
        <v>177</v>
      </c>
      <c r="M256" s="10">
        <v>39878</v>
      </c>
      <c r="N256" s="10"/>
    </row>
    <row r="257" spans="1:14" s="7" customFormat="1" ht="122.25" customHeight="1" x14ac:dyDescent="0.2">
      <c r="A257" s="115" t="s">
        <v>1317</v>
      </c>
      <c r="B257" s="10" t="s">
        <v>1022</v>
      </c>
      <c r="C257" s="13">
        <v>39893</v>
      </c>
      <c r="D257" s="13" t="s">
        <v>642</v>
      </c>
      <c r="E257" s="13">
        <v>40234</v>
      </c>
      <c r="F257" s="10" t="s">
        <v>1603</v>
      </c>
      <c r="G257" s="10" t="s">
        <v>1024</v>
      </c>
      <c r="H257" s="10"/>
      <c r="I257" s="10"/>
      <c r="J257" s="10"/>
      <c r="K257" s="11" t="s">
        <v>515</v>
      </c>
      <c r="L257" s="10" t="s">
        <v>1776</v>
      </c>
      <c r="M257" s="10">
        <v>39888</v>
      </c>
      <c r="N257" s="10"/>
    </row>
    <row r="258" spans="1:14" s="7" customFormat="1" ht="101.25" customHeight="1" x14ac:dyDescent="0.2">
      <c r="A258" s="10" t="s">
        <v>576</v>
      </c>
      <c r="B258" s="10" t="s">
        <v>1979</v>
      </c>
      <c r="C258" s="10"/>
      <c r="D258" s="10"/>
      <c r="E258" s="10"/>
      <c r="F258" s="10"/>
      <c r="G258" s="10"/>
      <c r="H258" s="10"/>
      <c r="I258" s="10"/>
      <c r="J258" s="10"/>
      <c r="K258" s="11"/>
      <c r="L258" s="10"/>
      <c r="M258" s="10"/>
      <c r="N258" s="10"/>
    </row>
    <row r="259" spans="1:14" s="7" customFormat="1" ht="87" customHeight="1" x14ac:dyDescent="0.2">
      <c r="A259" s="115" t="s">
        <v>1053</v>
      </c>
      <c r="B259" s="107" t="s">
        <v>4092</v>
      </c>
      <c r="C259" s="107">
        <v>39902</v>
      </c>
      <c r="D259" s="107" t="s">
        <v>2311</v>
      </c>
      <c r="E259" s="107">
        <v>42227</v>
      </c>
      <c r="F259" s="108" t="s">
        <v>1603</v>
      </c>
      <c r="G259" s="108" t="s">
        <v>1801</v>
      </c>
      <c r="H259" s="108" t="s">
        <v>1009</v>
      </c>
      <c r="I259" s="108"/>
      <c r="J259" s="108" t="s">
        <v>2273</v>
      </c>
      <c r="K259" s="110" t="s">
        <v>2133</v>
      </c>
      <c r="L259" s="110" t="s">
        <v>581</v>
      </c>
      <c r="M259" s="107">
        <v>40255</v>
      </c>
      <c r="N259" s="107" t="s">
        <v>2407</v>
      </c>
    </row>
    <row r="260" spans="1:14" s="7" customFormat="1" ht="132.75" customHeight="1" x14ac:dyDescent="0.2">
      <c r="A260" s="115" t="s">
        <v>1606</v>
      </c>
      <c r="B260" s="10" t="s">
        <v>1022</v>
      </c>
      <c r="C260" s="13">
        <v>39895</v>
      </c>
      <c r="D260" s="13">
        <v>40999</v>
      </c>
      <c r="E260" s="13">
        <v>40956</v>
      </c>
      <c r="F260" s="10" t="s">
        <v>1603</v>
      </c>
      <c r="G260" s="10" t="s">
        <v>1098</v>
      </c>
      <c r="H260" s="10" t="s">
        <v>570</v>
      </c>
      <c r="I260" s="10" t="s">
        <v>1099</v>
      </c>
      <c r="J260" s="10"/>
      <c r="K260" s="11" t="s">
        <v>605</v>
      </c>
      <c r="L260" s="10" t="s">
        <v>606</v>
      </c>
      <c r="M260" s="10">
        <v>39895</v>
      </c>
      <c r="N260" s="10"/>
    </row>
    <row r="261" spans="1:14" s="7" customFormat="1" ht="48" customHeight="1" x14ac:dyDescent="0.2">
      <c r="A261" s="10" t="s">
        <v>1942</v>
      </c>
      <c r="B261" s="13" t="s">
        <v>1979</v>
      </c>
      <c r="C261" s="13"/>
      <c r="D261" s="13"/>
      <c r="E261" s="13"/>
      <c r="F261" s="10"/>
      <c r="G261" s="10"/>
      <c r="H261" s="10"/>
      <c r="I261" s="10"/>
      <c r="J261" s="10"/>
      <c r="K261" s="11"/>
      <c r="L261" s="11"/>
      <c r="M261" s="13"/>
      <c r="N261" s="13"/>
    </row>
    <row r="262" spans="1:14" s="7" customFormat="1" ht="150" customHeight="1" x14ac:dyDescent="0.2">
      <c r="A262" s="209" t="s">
        <v>22</v>
      </c>
      <c r="B262" s="10" t="s">
        <v>326</v>
      </c>
      <c r="C262" s="13">
        <v>39875</v>
      </c>
      <c r="D262" s="13">
        <v>40240</v>
      </c>
      <c r="E262" s="13">
        <v>39947</v>
      </c>
      <c r="F262" s="10" t="s">
        <v>1895</v>
      </c>
      <c r="G262" s="10" t="s">
        <v>1896</v>
      </c>
      <c r="H262" s="10" t="s">
        <v>1025</v>
      </c>
      <c r="I262" s="10" t="s">
        <v>1010</v>
      </c>
      <c r="J262" s="10"/>
      <c r="K262" s="11" t="s">
        <v>1917</v>
      </c>
      <c r="L262" s="10" t="s">
        <v>1918</v>
      </c>
      <c r="M262" s="10">
        <v>39899</v>
      </c>
      <c r="N262" s="10"/>
    </row>
    <row r="263" spans="1:14" s="7" customFormat="1" ht="63.75" customHeight="1" x14ac:dyDescent="0.2">
      <c r="A263" s="107" t="s">
        <v>702</v>
      </c>
      <c r="B263" s="107" t="s">
        <v>4092</v>
      </c>
      <c r="C263" s="107">
        <v>39963</v>
      </c>
      <c r="D263" s="107" t="s">
        <v>2311</v>
      </c>
      <c r="E263" s="107">
        <v>45987</v>
      </c>
      <c r="F263" s="108" t="s">
        <v>253</v>
      </c>
      <c r="G263" s="108" t="s">
        <v>441</v>
      </c>
      <c r="H263" s="108" t="s">
        <v>653</v>
      </c>
      <c r="I263" s="108" t="s">
        <v>654</v>
      </c>
      <c r="J263" s="108" t="s">
        <v>2277</v>
      </c>
      <c r="K263" s="110" t="s">
        <v>1991</v>
      </c>
      <c r="L263" s="110" t="s">
        <v>1257</v>
      </c>
      <c r="M263" s="107">
        <v>39940</v>
      </c>
      <c r="N263" s="107" t="s">
        <v>3287</v>
      </c>
    </row>
    <row r="264" spans="1:14" s="7" customFormat="1" ht="48" customHeight="1" x14ac:dyDescent="0.2">
      <c r="A264" s="10" t="s">
        <v>1586</v>
      </c>
      <c r="B264" s="13" t="s">
        <v>1979</v>
      </c>
      <c r="C264" s="13"/>
      <c r="D264" s="13"/>
      <c r="E264" s="13"/>
      <c r="F264" s="10"/>
      <c r="G264" s="10"/>
      <c r="H264" s="10"/>
      <c r="I264" s="10"/>
      <c r="J264" s="10"/>
      <c r="K264" s="11"/>
      <c r="L264" s="11"/>
      <c r="M264" s="13"/>
      <c r="N264" s="13"/>
    </row>
    <row r="265" spans="1:14" s="7" customFormat="1" ht="78" customHeight="1" x14ac:dyDescent="0.2">
      <c r="A265" s="209" t="s">
        <v>103</v>
      </c>
      <c r="B265" s="10" t="s">
        <v>1022</v>
      </c>
      <c r="C265" s="13">
        <v>39908</v>
      </c>
      <c r="D265" s="13">
        <v>40847</v>
      </c>
      <c r="E265" s="13">
        <v>41019</v>
      </c>
      <c r="F265" s="10" t="s">
        <v>1603</v>
      </c>
      <c r="G265" s="10" t="s">
        <v>1801</v>
      </c>
      <c r="H265" s="10" t="s">
        <v>879</v>
      </c>
      <c r="I265" s="10"/>
      <c r="J265" s="10"/>
      <c r="K265" s="11" t="s">
        <v>1188</v>
      </c>
      <c r="L265" s="10" t="s">
        <v>1673</v>
      </c>
      <c r="M265" s="10">
        <v>39923</v>
      </c>
      <c r="N265" s="10"/>
    </row>
    <row r="266" spans="1:14" s="7" customFormat="1" ht="48" customHeight="1" x14ac:dyDescent="0.2">
      <c r="A266" s="10" t="s">
        <v>838</v>
      </c>
      <c r="B266" s="10" t="s">
        <v>1979</v>
      </c>
      <c r="C266" s="10"/>
      <c r="D266" s="10"/>
      <c r="E266" s="10"/>
      <c r="F266" s="10"/>
      <c r="G266" s="10"/>
      <c r="H266" s="10"/>
      <c r="I266" s="10"/>
      <c r="J266" s="10"/>
      <c r="K266" s="11"/>
      <c r="L266" s="10"/>
      <c r="M266" s="10"/>
      <c r="N266" s="10"/>
    </row>
    <row r="267" spans="1:14" s="7" customFormat="1" ht="48" customHeight="1" x14ac:dyDescent="0.2">
      <c r="A267" s="10" t="s">
        <v>239</v>
      </c>
      <c r="B267" s="10" t="s">
        <v>1979</v>
      </c>
      <c r="C267" s="10"/>
      <c r="D267" s="10"/>
      <c r="E267" s="10"/>
      <c r="F267" s="10"/>
      <c r="G267" s="10"/>
      <c r="H267" s="10"/>
      <c r="I267" s="10"/>
      <c r="J267" s="10"/>
      <c r="K267" s="11"/>
      <c r="L267" s="10"/>
      <c r="M267" s="10"/>
      <c r="N267" s="10"/>
    </row>
    <row r="268" spans="1:14" s="7" customFormat="1" ht="48" customHeight="1" x14ac:dyDescent="0.2">
      <c r="A268" s="10" t="s">
        <v>1358</v>
      </c>
      <c r="B268" s="10" t="s">
        <v>1979</v>
      </c>
      <c r="C268" s="10"/>
      <c r="D268" s="10"/>
      <c r="E268" s="10"/>
      <c r="F268" s="10"/>
      <c r="G268" s="10"/>
      <c r="H268" s="10"/>
      <c r="I268" s="10"/>
      <c r="J268" s="10"/>
      <c r="K268" s="11"/>
      <c r="L268" s="10"/>
      <c r="M268" s="10"/>
      <c r="N268" s="10"/>
    </row>
    <row r="269" spans="1:14" s="7" customFormat="1" ht="48" customHeight="1" x14ac:dyDescent="0.2">
      <c r="A269" s="10" t="s">
        <v>1995</v>
      </c>
      <c r="B269" s="10" t="s">
        <v>1979</v>
      </c>
      <c r="C269" s="10"/>
      <c r="D269" s="10"/>
      <c r="E269" s="10"/>
      <c r="F269" s="10"/>
      <c r="G269" s="10"/>
      <c r="H269" s="10"/>
      <c r="I269" s="10"/>
      <c r="J269" s="10"/>
      <c r="K269" s="11"/>
      <c r="L269" s="10"/>
      <c r="M269" s="10"/>
      <c r="N269" s="10"/>
    </row>
    <row r="270" spans="1:14" s="7" customFormat="1" ht="98.25" customHeight="1" x14ac:dyDescent="0.2">
      <c r="A270" s="209" t="s">
        <v>998</v>
      </c>
      <c r="B270" s="10" t="s">
        <v>1022</v>
      </c>
      <c r="C270" s="13">
        <v>40010</v>
      </c>
      <c r="D270" s="13">
        <v>40148</v>
      </c>
      <c r="E270" s="13">
        <v>40295</v>
      </c>
      <c r="F270" s="10" t="s">
        <v>253</v>
      </c>
      <c r="G270" s="10" t="s">
        <v>1812</v>
      </c>
      <c r="H270" s="10"/>
      <c r="I270" s="10"/>
      <c r="J270" s="10"/>
      <c r="K270" s="11" t="s">
        <v>758</v>
      </c>
      <c r="L270" s="10" t="s">
        <v>759</v>
      </c>
      <c r="M270" s="10">
        <v>40016</v>
      </c>
      <c r="N270" s="10"/>
    </row>
    <row r="271" spans="1:14" s="7" customFormat="1" ht="48" customHeight="1" x14ac:dyDescent="0.2">
      <c r="A271" s="10" t="s">
        <v>1003</v>
      </c>
      <c r="B271" s="10" t="s">
        <v>1979</v>
      </c>
      <c r="C271" s="10"/>
      <c r="D271" s="10"/>
      <c r="E271" s="10"/>
      <c r="F271" s="10"/>
      <c r="G271" s="10"/>
      <c r="H271" s="10"/>
      <c r="I271" s="10"/>
      <c r="J271" s="10"/>
      <c r="K271" s="11"/>
      <c r="L271" s="10"/>
      <c r="M271" s="10"/>
      <c r="N271" s="10"/>
    </row>
    <row r="272" spans="1:14" s="7" customFormat="1" ht="48" customHeight="1" x14ac:dyDescent="0.2">
      <c r="A272" s="10" t="s">
        <v>1505</v>
      </c>
      <c r="B272" s="13" t="s">
        <v>1979</v>
      </c>
      <c r="C272" s="13"/>
      <c r="D272" s="13"/>
      <c r="E272" s="13"/>
      <c r="F272" s="10"/>
      <c r="G272" s="10"/>
      <c r="H272" s="10"/>
      <c r="I272" s="10"/>
      <c r="J272" s="10"/>
      <c r="K272" s="11"/>
      <c r="L272" s="11"/>
      <c r="M272" s="13"/>
      <c r="N272" s="13"/>
    </row>
    <row r="273" spans="1:14" s="7" customFormat="1" ht="59.25" customHeight="1" x14ac:dyDescent="0.2">
      <c r="A273" s="115" t="s">
        <v>306</v>
      </c>
      <c r="B273" s="10" t="s">
        <v>1022</v>
      </c>
      <c r="C273" s="13">
        <v>39995</v>
      </c>
      <c r="D273" s="13">
        <v>40148</v>
      </c>
      <c r="E273" s="13">
        <v>40295</v>
      </c>
      <c r="F273" s="10" t="s">
        <v>253</v>
      </c>
      <c r="G273" s="10" t="s">
        <v>1812</v>
      </c>
      <c r="H273" s="10"/>
      <c r="I273" s="10"/>
      <c r="J273" s="10"/>
      <c r="K273" s="11" t="s">
        <v>1890</v>
      </c>
      <c r="L273" s="10" t="s">
        <v>759</v>
      </c>
      <c r="M273" s="10">
        <v>40031</v>
      </c>
      <c r="N273" s="10"/>
    </row>
    <row r="274" spans="1:14" s="7" customFormat="1" ht="117.75" customHeight="1" x14ac:dyDescent="0.2">
      <c r="A274" s="115" t="s">
        <v>1722</v>
      </c>
      <c r="B274" s="10" t="s">
        <v>1022</v>
      </c>
      <c r="C274" s="13">
        <v>40077</v>
      </c>
      <c r="D274" s="13">
        <v>40158</v>
      </c>
      <c r="E274" s="13">
        <v>40164</v>
      </c>
      <c r="F274" s="10" t="s">
        <v>1603</v>
      </c>
      <c r="G274" s="10" t="s">
        <v>1430</v>
      </c>
      <c r="H274" s="10" t="s">
        <v>1431</v>
      </c>
      <c r="I274" s="10">
        <v>3.1</v>
      </c>
      <c r="J274" s="10"/>
      <c r="K274" s="11" t="s">
        <v>168</v>
      </c>
      <c r="L274" s="10" t="s">
        <v>1432</v>
      </c>
      <c r="M274" s="10">
        <v>40070</v>
      </c>
      <c r="N274" s="10"/>
    </row>
    <row r="275" spans="1:14" s="7" customFormat="1" ht="173.25" customHeight="1" x14ac:dyDescent="0.2">
      <c r="A275" s="107" t="s">
        <v>1148</v>
      </c>
      <c r="B275" s="107" t="s">
        <v>4092</v>
      </c>
      <c r="C275" s="107">
        <v>40074</v>
      </c>
      <c r="D275" s="107" t="s">
        <v>2311</v>
      </c>
      <c r="E275" s="107">
        <v>45987</v>
      </c>
      <c r="F275" s="108" t="s">
        <v>1603</v>
      </c>
      <c r="G275" s="108" t="s">
        <v>1583</v>
      </c>
      <c r="H275" s="108" t="s">
        <v>570</v>
      </c>
      <c r="I275" s="108" t="s">
        <v>227</v>
      </c>
      <c r="J275" s="108" t="s">
        <v>2277</v>
      </c>
      <c r="K275" s="110" t="s">
        <v>205</v>
      </c>
      <c r="L275" s="110" t="s">
        <v>1918</v>
      </c>
      <c r="M275" s="107">
        <v>40074</v>
      </c>
      <c r="N275" s="107" t="s">
        <v>3287</v>
      </c>
    </row>
    <row r="276" spans="1:14" s="7" customFormat="1" ht="48" customHeight="1" x14ac:dyDescent="0.2">
      <c r="A276" s="10" t="s">
        <v>1145</v>
      </c>
      <c r="B276" s="10" t="s">
        <v>1979</v>
      </c>
      <c r="C276" s="10"/>
      <c r="D276" s="10"/>
      <c r="E276" s="10"/>
      <c r="F276" s="10"/>
      <c r="G276" s="10"/>
      <c r="H276" s="10"/>
      <c r="I276" s="10"/>
      <c r="J276" s="10"/>
      <c r="K276" s="11"/>
      <c r="L276" s="10"/>
      <c r="M276" s="10"/>
      <c r="N276" s="10"/>
    </row>
    <row r="277" spans="1:14" s="7" customFormat="1" ht="48" customHeight="1" x14ac:dyDescent="0.2">
      <c r="A277" s="10" t="s">
        <v>1146</v>
      </c>
      <c r="B277" s="10" t="s">
        <v>1979</v>
      </c>
      <c r="C277" s="10"/>
      <c r="D277" s="10"/>
      <c r="E277" s="10"/>
      <c r="F277" s="10"/>
      <c r="G277" s="10"/>
      <c r="H277" s="10"/>
      <c r="I277" s="10"/>
      <c r="J277" s="10"/>
      <c r="K277" s="11"/>
      <c r="L277" s="10"/>
      <c r="M277" s="10"/>
      <c r="N277" s="10"/>
    </row>
    <row r="278" spans="1:14" s="7" customFormat="1" ht="48" customHeight="1" x14ac:dyDescent="0.2">
      <c r="A278" s="10" t="s">
        <v>1147</v>
      </c>
      <c r="B278" s="10" t="s">
        <v>1979</v>
      </c>
      <c r="C278" s="10"/>
      <c r="D278" s="10"/>
      <c r="E278" s="10"/>
      <c r="F278" s="10"/>
      <c r="G278" s="10"/>
      <c r="H278" s="10"/>
      <c r="I278" s="10"/>
      <c r="J278" s="10"/>
      <c r="K278" s="11"/>
      <c r="L278" s="10"/>
      <c r="M278" s="10"/>
      <c r="N278" s="10"/>
    </row>
    <row r="279" spans="1:14" s="7" customFormat="1" ht="114.75" customHeight="1" x14ac:dyDescent="0.2">
      <c r="A279" s="107" t="s">
        <v>470</v>
      </c>
      <c r="B279" s="107" t="s">
        <v>4092</v>
      </c>
      <c r="C279" s="107">
        <v>40134</v>
      </c>
      <c r="D279" s="107" t="s">
        <v>2311</v>
      </c>
      <c r="E279" s="107">
        <v>45987</v>
      </c>
      <c r="F279" s="108" t="s">
        <v>1408</v>
      </c>
      <c r="G279" s="108" t="s">
        <v>847</v>
      </c>
      <c r="H279" s="108"/>
      <c r="I279" s="108"/>
      <c r="J279" s="108" t="s">
        <v>2275</v>
      </c>
      <c r="K279" s="110" t="s">
        <v>2134</v>
      </c>
      <c r="L279" s="110" t="s">
        <v>1059</v>
      </c>
      <c r="M279" s="107">
        <v>40115</v>
      </c>
      <c r="N279" s="107" t="s">
        <v>3287</v>
      </c>
    </row>
    <row r="280" spans="1:14" s="7" customFormat="1" ht="143.25" customHeight="1" x14ac:dyDescent="0.2">
      <c r="A280" s="115" t="s">
        <v>1658</v>
      </c>
      <c r="B280" s="10" t="s">
        <v>1022</v>
      </c>
      <c r="C280" s="13">
        <v>40118</v>
      </c>
      <c r="D280" s="13">
        <v>40268</v>
      </c>
      <c r="E280" s="13">
        <v>40255</v>
      </c>
      <c r="F280" s="10" t="s">
        <v>253</v>
      </c>
      <c r="G280" s="10" t="s">
        <v>1218</v>
      </c>
      <c r="H280" s="10" t="s">
        <v>1219</v>
      </c>
      <c r="I280" s="10"/>
      <c r="J280" s="10"/>
      <c r="K280" s="11" t="s">
        <v>393</v>
      </c>
      <c r="L280" s="10" t="s">
        <v>394</v>
      </c>
      <c r="M280" s="10">
        <v>40109</v>
      </c>
      <c r="N280" s="10"/>
    </row>
    <row r="281" spans="1:14" s="7" customFormat="1" ht="118.5" customHeight="1" x14ac:dyDescent="0.2">
      <c r="A281" s="115" t="s">
        <v>66</v>
      </c>
      <c r="B281" s="10" t="s">
        <v>1022</v>
      </c>
      <c r="C281" s="13">
        <v>40101</v>
      </c>
      <c r="D281" s="10" t="s">
        <v>279</v>
      </c>
      <c r="E281" s="13">
        <v>40940</v>
      </c>
      <c r="F281" s="10" t="s">
        <v>316</v>
      </c>
      <c r="G281" s="10" t="s">
        <v>1486</v>
      </c>
      <c r="H281" s="10" t="s">
        <v>1487</v>
      </c>
      <c r="I281" s="10"/>
      <c r="J281" s="10"/>
      <c r="K281" s="11" t="s">
        <v>2135</v>
      </c>
      <c r="L281" s="10" t="s">
        <v>458</v>
      </c>
      <c r="M281" s="10">
        <v>40115</v>
      </c>
      <c r="N281" s="10"/>
    </row>
    <row r="282" spans="1:14" s="7" customFormat="1" ht="60" customHeight="1" x14ac:dyDescent="0.2">
      <c r="A282" s="115" t="s">
        <v>1721</v>
      </c>
      <c r="B282" s="115" t="s">
        <v>4092</v>
      </c>
      <c r="C282" s="115">
        <v>40115</v>
      </c>
      <c r="D282" s="115" t="s">
        <v>2311</v>
      </c>
      <c r="E282" s="115">
        <v>42677</v>
      </c>
      <c r="F282" s="115" t="s">
        <v>1603</v>
      </c>
      <c r="G282" s="115" t="s">
        <v>202</v>
      </c>
      <c r="H282" s="115" t="s">
        <v>780</v>
      </c>
      <c r="I282" s="115" t="s">
        <v>781</v>
      </c>
      <c r="J282" s="115" t="s">
        <v>2280</v>
      </c>
      <c r="K282" s="108" t="s">
        <v>1682</v>
      </c>
      <c r="L282" s="115" t="s">
        <v>177</v>
      </c>
      <c r="M282" s="115">
        <v>40205</v>
      </c>
      <c r="N282" s="115" t="s">
        <v>2515</v>
      </c>
    </row>
    <row r="283" spans="1:14" s="7" customFormat="1" ht="112.5" customHeight="1" x14ac:dyDescent="0.2">
      <c r="A283" s="115" t="s">
        <v>446</v>
      </c>
      <c r="B283" s="115" t="s">
        <v>4092</v>
      </c>
      <c r="C283" s="107">
        <v>40123</v>
      </c>
      <c r="D283" s="107" t="s">
        <v>2311</v>
      </c>
      <c r="E283" s="107">
        <v>45987</v>
      </c>
      <c r="F283" s="108" t="s">
        <v>253</v>
      </c>
      <c r="G283" s="108" t="s">
        <v>161</v>
      </c>
      <c r="H283" s="108" t="s">
        <v>162</v>
      </c>
      <c r="I283" s="108">
        <v>6.2</v>
      </c>
      <c r="J283" s="108" t="s">
        <v>2275</v>
      </c>
      <c r="K283" s="110" t="s">
        <v>2136</v>
      </c>
      <c r="L283" s="110" t="s">
        <v>1924</v>
      </c>
      <c r="M283" s="107">
        <v>40123</v>
      </c>
      <c r="N283" s="107" t="s">
        <v>3287</v>
      </c>
    </row>
    <row r="284" spans="1:14" s="7" customFormat="1" ht="83.25" customHeight="1" x14ac:dyDescent="0.2">
      <c r="A284" s="115" t="s">
        <v>1773</v>
      </c>
      <c r="B284" s="10" t="s">
        <v>1022</v>
      </c>
      <c r="C284" s="13">
        <v>40134</v>
      </c>
      <c r="D284" s="13">
        <v>40663</v>
      </c>
      <c r="E284" s="10" t="s">
        <v>1788</v>
      </c>
      <c r="F284" s="10" t="s">
        <v>1408</v>
      </c>
      <c r="G284" s="10" t="s">
        <v>847</v>
      </c>
      <c r="H284" s="10"/>
      <c r="I284" s="10"/>
      <c r="J284" s="10"/>
      <c r="K284" s="11" t="s">
        <v>333</v>
      </c>
      <c r="L284" s="10" t="s">
        <v>1915</v>
      </c>
      <c r="M284" s="10">
        <v>40129</v>
      </c>
      <c r="N284" s="10"/>
    </row>
    <row r="285" spans="1:14" s="7" customFormat="1" ht="121.5" customHeight="1" x14ac:dyDescent="0.2">
      <c r="A285" s="115" t="s">
        <v>981</v>
      </c>
      <c r="B285" s="10" t="s">
        <v>1022</v>
      </c>
      <c r="C285" s="13">
        <v>39551</v>
      </c>
      <c r="D285" s="13">
        <v>40298</v>
      </c>
      <c r="E285" s="13">
        <v>40207</v>
      </c>
      <c r="F285" s="10" t="s">
        <v>1603</v>
      </c>
      <c r="G285" s="10" t="s">
        <v>505</v>
      </c>
      <c r="H285" s="10" t="s">
        <v>1834</v>
      </c>
      <c r="I285" s="10"/>
      <c r="J285" s="10"/>
      <c r="K285" s="11" t="s">
        <v>898</v>
      </c>
      <c r="L285" s="10" t="s">
        <v>177</v>
      </c>
      <c r="M285" s="10">
        <v>40122</v>
      </c>
      <c r="N285" s="10"/>
    </row>
    <row r="286" spans="1:14" s="7" customFormat="1" ht="109.5" customHeight="1" x14ac:dyDescent="0.2">
      <c r="A286" s="115" t="s">
        <v>1203</v>
      </c>
      <c r="B286" s="10" t="s">
        <v>1022</v>
      </c>
      <c r="C286" s="13">
        <v>40071</v>
      </c>
      <c r="D286" s="13">
        <v>40451</v>
      </c>
      <c r="E286" s="13">
        <v>40352</v>
      </c>
      <c r="F286" s="10" t="s">
        <v>316</v>
      </c>
      <c r="G286" s="10" t="s">
        <v>318</v>
      </c>
      <c r="H286" s="10" t="s">
        <v>1844</v>
      </c>
      <c r="I286" s="10"/>
      <c r="J286" s="10"/>
      <c r="K286" s="11" t="s">
        <v>2137</v>
      </c>
      <c r="L286" s="10" t="s">
        <v>458</v>
      </c>
      <c r="M286" s="10">
        <v>40140</v>
      </c>
      <c r="N286" s="10"/>
    </row>
    <row r="287" spans="1:14" s="7" customFormat="1" ht="48" customHeight="1" x14ac:dyDescent="0.2">
      <c r="A287" s="10" t="s">
        <v>307</v>
      </c>
      <c r="B287" s="10" t="s">
        <v>1979</v>
      </c>
      <c r="C287" s="10"/>
      <c r="D287" s="10"/>
      <c r="E287" s="10"/>
      <c r="F287" s="10"/>
      <c r="G287" s="10"/>
      <c r="H287" s="10"/>
      <c r="I287" s="10"/>
      <c r="J287" s="10"/>
      <c r="K287" s="11"/>
      <c r="L287" s="10"/>
      <c r="M287" s="10"/>
      <c r="N287" s="10"/>
    </row>
    <row r="288" spans="1:14" s="7" customFormat="1" ht="48" customHeight="1" x14ac:dyDescent="0.2">
      <c r="A288" s="10" t="s">
        <v>692</v>
      </c>
      <c r="B288" s="10" t="s">
        <v>1979</v>
      </c>
      <c r="C288" s="10"/>
      <c r="D288" s="10"/>
      <c r="E288" s="10"/>
      <c r="F288" s="10"/>
      <c r="G288" s="10"/>
      <c r="H288" s="10"/>
      <c r="I288" s="10"/>
      <c r="J288" s="10"/>
      <c r="K288" s="11"/>
      <c r="L288" s="10"/>
      <c r="M288" s="10"/>
      <c r="N288" s="10"/>
    </row>
    <row r="289" spans="1:14" s="7" customFormat="1" ht="48" customHeight="1" x14ac:dyDescent="0.2">
      <c r="A289" s="10" t="s">
        <v>35</v>
      </c>
      <c r="B289" s="10" t="s">
        <v>1979</v>
      </c>
      <c r="C289" s="10"/>
      <c r="D289" s="10"/>
      <c r="E289" s="10"/>
      <c r="F289" s="10"/>
      <c r="G289" s="10"/>
      <c r="H289" s="10"/>
      <c r="I289" s="10"/>
      <c r="J289" s="10"/>
      <c r="K289" s="11"/>
      <c r="L289" s="10"/>
      <c r="M289" s="10"/>
      <c r="N289" s="10"/>
    </row>
    <row r="290" spans="1:14" s="7" customFormat="1" ht="48" customHeight="1" x14ac:dyDescent="0.2">
      <c r="A290" s="10" t="s">
        <v>257</v>
      </c>
      <c r="B290" s="10" t="s">
        <v>1979</v>
      </c>
      <c r="C290" s="10"/>
      <c r="D290" s="10"/>
      <c r="E290" s="10"/>
      <c r="F290" s="10"/>
      <c r="G290" s="10"/>
      <c r="H290" s="10"/>
      <c r="I290" s="10"/>
      <c r="J290" s="10"/>
      <c r="K290" s="11"/>
      <c r="L290" s="10"/>
      <c r="M290" s="10"/>
      <c r="N290" s="10"/>
    </row>
    <row r="291" spans="1:14" s="7" customFormat="1" ht="67.5" customHeight="1" x14ac:dyDescent="0.2">
      <c r="A291" s="209" t="s">
        <v>101</v>
      </c>
      <c r="B291" s="10" t="s">
        <v>1022</v>
      </c>
      <c r="C291" s="13">
        <v>40158</v>
      </c>
      <c r="D291" s="13">
        <v>40248</v>
      </c>
      <c r="E291" s="13">
        <v>40255</v>
      </c>
      <c r="F291" s="10" t="s">
        <v>351</v>
      </c>
      <c r="G291" s="10" t="s">
        <v>352</v>
      </c>
      <c r="H291" s="10"/>
      <c r="I291" s="10"/>
      <c r="J291" s="10"/>
      <c r="K291" s="11" t="s">
        <v>1213</v>
      </c>
      <c r="L291" s="10" t="s">
        <v>1673</v>
      </c>
      <c r="M291" s="10">
        <v>40167</v>
      </c>
      <c r="N291" s="10"/>
    </row>
    <row r="292" spans="1:14" s="7" customFormat="1" ht="48" customHeight="1" x14ac:dyDescent="0.2">
      <c r="A292" s="10" t="s">
        <v>1674</v>
      </c>
      <c r="B292" s="10" t="s">
        <v>1979</v>
      </c>
      <c r="C292" s="10"/>
      <c r="D292" s="10"/>
      <c r="E292" s="10"/>
      <c r="F292" s="10"/>
      <c r="G292" s="10"/>
      <c r="H292" s="10"/>
      <c r="I292" s="10"/>
      <c r="J292" s="10"/>
      <c r="K292" s="11"/>
      <c r="L292" s="10"/>
      <c r="M292" s="10"/>
      <c r="N292" s="10"/>
    </row>
    <row r="293" spans="1:14" s="7" customFormat="1" ht="48" customHeight="1" x14ac:dyDescent="0.2">
      <c r="A293" s="10" t="s">
        <v>1798</v>
      </c>
      <c r="B293" s="10" t="s">
        <v>1979</v>
      </c>
      <c r="C293" s="10"/>
      <c r="D293" s="10"/>
      <c r="E293" s="10"/>
      <c r="F293" s="10"/>
      <c r="G293" s="10"/>
      <c r="H293" s="10"/>
      <c r="I293" s="10"/>
      <c r="J293" s="10"/>
      <c r="K293" s="11"/>
      <c r="L293" s="10"/>
      <c r="M293" s="10"/>
      <c r="N293" s="10"/>
    </row>
    <row r="294" spans="1:14" s="7" customFormat="1" ht="48" customHeight="1" x14ac:dyDescent="0.2">
      <c r="A294" s="10" t="s">
        <v>761</v>
      </c>
      <c r="B294" s="10" t="s">
        <v>1979</v>
      </c>
      <c r="C294" s="10"/>
      <c r="D294" s="10"/>
      <c r="E294" s="10"/>
      <c r="F294" s="10"/>
      <c r="G294" s="10"/>
      <c r="H294" s="10"/>
      <c r="I294" s="10"/>
      <c r="J294" s="10"/>
      <c r="K294" s="11"/>
      <c r="L294" s="10"/>
      <c r="M294" s="10"/>
      <c r="N294" s="10"/>
    </row>
    <row r="295" spans="1:14" s="7" customFormat="1" ht="146.25" customHeight="1" x14ac:dyDescent="0.2">
      <c r="A295" s="209" t="s">
        <v>241</v>
      </c>
      <c r="B295" s="10" t="s">
        <v>1022</v>
      </c>
      <c r="C295" s="13">
        <v>40208</v>
      </c>
      <c r="D295" s="13">
        <v>40359</v>
      </c>
      <c r="E295" s="13">
        <v>40358</v>
      </c>
      <c r="F295" s="10" t="s">
        <v>1603</v>
      </c>
      <c r="G295" s="10" t="s">
        <v>414</v>
      </c>
      <c r="H295" s="10" t="s">
        <v>1159</v>
      </c>
      <c r="I295" s="10"/>
      <c r="J295" s="10"/>
      <c r="K295" s="11" t="s">
        <v>1384</v>
      </c>
      <c r="L295" s="10" t="s">
        <v>779</v>
      </c>
      <c r="M295" s="10">
        <v>40205</v>
      </c>
      <c r="N295" s="10"/>
    </row>
    <row r="296" spans="1:14" s="7" customFormat="1" ht="48" customHeight="1" x14ac:dyDescent="0.2">
      <c r="A296" s="10" t="s">
        <v>1054</v>
      </c>
      <c r="B296" s="10" t="s">
        <v>4092</v>
      </c>
      <c r="C296" s="107">
        <v>40186</v>
      </c>
      <c r="D296" s="107" t="s">
        <v>2311</v>
      </c>
      <c r="E296" s="107">
        <v>45987</v>
      </c>
      <c r="F296" s="108" t="s">
        <v>253</v>
      </c>
      <c r="G296" s="108" t="s">
        <v>675</v>
      </c>
      <c r="H296" s="108" t="s">
        <v>676</v>
      </c>
      <c r="I296" s="108"/>
      <c r="J296" s="108" t="s">
        <v>2273</v>
      </c>
      <c r="K296" s="110" t="s">
        <v>677</v>
      </c>
      <c r="L296" s="110" t="s">
        <v>678</v>
      </c>
      <c r="M296" s="107">
        <v>40255</v>
      </c>
      <c r="N296" s="107" t="s">
        <v>3287</v>
      </c>
    </row>
    <row r="297" spans="1:14" s="7" customFormat="1" ht="63.75" customHeight="1" x14ac:dyDescent="0.2">
      <c r="A297" s="115" t="s">
        <v>317</v>
      </c>
      <c r="B297" s="10" t="s">
        <v>4092</v>
      </c>
      <c r="C297" s="13">
        <v>40191</v>
      </c>
      <c r="D297" s="10" t="s">
        <v>279</v>
      </c>
      <c r="E297" s="10" t="s">
        <v>2025</v>
      </c>
      <c r="F297" s="10" t="s">
        <v>1603</v>
      </c>
      <c r="G297" s="10" t="s">
        <v>202</v>
      </c>
      <c r="H297" s="10" t="s">
        <v>653</v>
      </c>
      <c r="I297" s="10" t="s">
        <v>203</v>
      </c>
      <c r="J297" s="10"/>
      <c r="K297" s="11" t="s">
        <v>204</v>
      </c>
      <c r="L297" s="10" t="s">
        <v>901</v>
      </c>
      <c r="M297" s="10">
        <v>40205</v>
      </c>
      <c r="N297" s="10"/>
    </row>
    <row r="298" spans="1:14" s="7" customFormat="1" ht="126" customHeight="1" x14ac:dyDescent="0.2">
      <c r="A298" s="115" t="s">
        <v>1907</v>
      </c>
      <c r="B298" s="10" t="s">
        <v>1022</v>
      </c>
      <c r="C298" s="13">
        <v>40269</v>
      </c>
      <c r="D298" s="13">
        <v>40632</v>
      </c>
      <c r="E298" s="10" t="s">
        <v>1788</v>
      </c>
      <c r="F298" s="10" t="s">
        <v>316</v>
      </c>
      <c r="G298" s="10" t="s">
        <v>917</v>
      </c>
      <c r="H298" s="10"/>
      <c r="I298" s="10"/>
      <c r="J298" s="10"/>
      <c r="K298" s="11" t="s">
        <v>2138</v>
      </c>
      <c r="L298" s="10" t="s">
        <v>678</v>
      </c>
      <c r="M298" s="10">
        <v>40275</v>
      </c>
      <c r="N298" s="10"/>
    </row>
    <row r="299" spans="1:14" s="7" customFormat="1" ht="138" customHeight="1" x14ac:dyDescent="0.2">
      <c r="A299" s="115" t="s">
        <v>1625</v>
      </c>
      <c r="B299" s="10" t="s">
        <v>1022</v>
      </c>
      <c r="C299" s="13">
        <v>40179</v>
      </c>
      <c r="D299" s="13">
        <v>40482</v>
      </c>
      <c r="E299" s="13">
        <v>40574</v>
      </c>
      <c r="F299" s="10" t="s">
        <v>1603</v>
      </c>
      <c r="G299" s="10" t="s">
        <v>1193</v>
      </c>
      <c r="H299" s="10"/>
      <c r="I299" s="10"/>
      <c r="J299" s="10"/>
      <c r="K299" s="11" t="s">
        <v>131</v>
      </c>
      <c r="L299" s="10" t="s">
        <v>1776</v>
      </c>
      <c r="M299" s="10">
        <v>40234</v>
      </c>
      <c r="N299" s="10"/>
    </row>
    <row r="300" spans="1:14" s="7" customFormat="1" ht="94.5" customHeight="1" x14ac:dyDescent="0.2">
      <c r="A300" s="115" t="s">
        <v>1753</v>
      </c>
      <c r="B300" s="10" t="s">
        <v>1022</v>
      </c>
      <c r="C300" s="13">
        <v>40227</v>
      </c>
      <c r="D300" s="13">
        <v>40235</v>
      </c>
      <c r="E300" s="13">
        <v>40261</v>
      </c>
      <c r="F300" s="10" t="s">
        <v>253</v>
      </c>
      <c r="G300" s="10" t="s">
        <v>90</v>
      </c>
      <c r="H300" s="10" t="s">
        <v>91</v>
      </c>
      <c r="I300" s="10"/>
      <c r="J300" s="10"/>
      <c r="K300" s="11" t="s">
        <v>502</v>
      </c>
      <c r="L300" s="10" t="s">
        <v>947</v>
      </c>
      <c r="M300" s="10">
        <v>40234</v>
      </c>
      <c r="N300" s="10"/>
    </row>
    <row r="301" spans="1:14" s="7" customFormat="1" ht="167.25" customHeight="1" x14ac:dyDescent="0.2">
      <c r="A301" s="115" t="s">
        <v>1067</v>
      </c>
      <c r="B301" s="10" t="s">
        <v>1022</v>
      </c>
      <c r="C301" s="13">
        <v>40241</v>
      </c>
      <c r="D301" s="13">
        <v>40451</v>
      </c>
      <c r="E301" s="13">
        <v>40451</v>
      </c>
      <c r="F301" s="10" t="s">
        <v>1603</v>
      </c>
      <c r="G301" s="10" t="s">
        <v>1837</v>
      </c>
      <c r="H301" s="10" t="s">
        <v>1885</v>
      </c>
      <c r="I301" s="10">
        <v>2</v>
      </c>
      <c r="J301" s="10"/>
      <c r="K301" s="11" t="s">
        <v>206</v>
      </c>
      <c r="L301" s="10" t="s">
        <v>602</v>
      </c>
      <c r="M301" s="10">
        <v>40247</v>
      </c>
      <c r="N301" s="10"/>
    </row>
    <row r="302" spans="1:14" s="7" customFormat="1" ht="48" customHeight="1" x14ac:dyDescent="0.2">
      <c r="A302" s="22"/>
      <c r="B302" s="13" t="s">
        <v>1979</v>
      </c>
      <c r="C302" s="13"/>
      <c r="D302" s="13"/>
      <c r="E302" s="13"/>
      <c r="F302" s="10"/>
      <c r="G302" s="10"/>
      <c r="H302" s="10"/>
      <c r="I302" s="10"/>
      <c r="J302" s="10"/>
      <c r="K302" s="11"/>
      <c r="L302" s="11"/>
      <c r="M302" s="13"/>
      <c r="N302" s="13"/>
    </row>
    <row r="303" spans="1:14" s="7" customFormat="1" ht="152.25" customHeight="1" x14ac:dyDescent="0.2">
      <c r="A303" s="115" t="s">
        <v>1019</v>
      </c>
      <c r="B303" s="13" t="s">
        <v>4092</v>
      </c>
      <c r="C303" s="13">
        <v>40247</v>
      </c>
      <c r="D303" s="13" t="s">
        <v>2311</v>
      </c>
      <c r="E303" s="13">
        <v>41913</v>
      </c>
      <c r="F303" s="10" t="s">
        <v>240</v>
      </c>
      <c r="G303" s="10" t="s">
        <v>880</v>
      </c>
      <c r="H303" s="10" t="s">
        <v>881</v>
      </c>
      <c r="I303" s="10" t="s">
        <v>627</v>
      </c>
      <c r="J303" s="10" t="s">
        <v>2306</v>
      </c>
      <c r="K303" s="11" t="s">
        <v>47</v>
      </c>
      <c r="L303" s="11" t="s">
        <v>177</v>
      </c>
      <c r="M303" s="13">
        <v>40249</v>
      </c>
      <c r="N303" s="13" t="s">
        <v>2360</v>
      </c>
    </row>
    <row r="304" spans="1:14" s="7" customFormat="1" ht="136.5" customHeight="1" x14ac:dyDescent="0.2">
      <c r="A304" s="115" t="s">
        <v>182</v>
      </c>
      <c r="B304" s="10" t="s">
        <v>1022</v>
      </c>
      <c r="C304" s="13">
        <v>40236</v>
      </c>
      <c r="D304" s="13">
        <v>40600</v>
      </c>
      <c r="E304" s="13">
        <v>40653</v>
      </c>
      <c r="F304" s="10" t="s">
        <v>253</v>
      </c>
      <c r="G304" s="10" t="s">
        <v>90</v>
      </c>
      <c r="H304" s="10" t="s">
        <v>1692</v>
      </c>
      <c r="I304" s="10"/>
      <c r="J304" s="10"/>
      <c r="K304" s="11" t="s">
        <v>546</v>
      </c>
      <c r="L304" s="10" t="s">
        <v>1536</v>
      </c>
      <c r="M304" s="10">
        <v>40261</v>
      </c>
      <c r="N304" s="10"/>
    </row>
    <row r="305" spans="1:14" s="7" customFormat="1" ht="84" customHeight="1" x14ac:dyDescent="0.2">
      <c r="A305" s="115" t="s">
        <v>1839</v>
      </c>
      <c r="B305" s="10" t="s">
        <v>1022</v>
      </c>
      <c r="C305" s="13">
        <v>40254</v>
      </c>
      <c r="D305" s="13">
        <v>42185</v>
      </c>
      <c r="E305" s="13">
        <v>40940</v>
      </c>
      <c r="F305" s="10" t="s">
        <v>316</v>
      </c>
      <c r="G305" s="10" t="s">
        <v>1416</v>
      </c>
      <c r="H305" s="10" t="s">
        <v>1752</v>
      </c>
      <c r="I305" s="10"/>
      <c r="J305" s="10"/>
      <c r="K305" s="11" t="s">
        <v>1360</v>
      </c>
      <c r="L305" s="10" t="s">
        <v>458</v>
      </c>
      <c r="M305" s="10">
        <v>40261</v>
      </c>
      <c r="N305" s="10"/>
    </row>
    <row r="306" spans="1:14" s="7" customFormat="1" ht="83.25" customHeight="1" x14ac:dyDescent="0.2">
      <c r="A306" s="115" t="s">
        <v>1840</v>
      </c>
      <c r="B306" s="10" t="s">
        <v>4092</v>
      </c>
      <c r="C306" s="13">
        <v>40254</v>
      </c>
      <c r="D306" s="10" t="s">
        <v>279</v>
      </c>
      <c r="E306" s="13">
        <v>40940</v>
      </c>
      <c r="F306" s="10" t="s">
        <v>316</v>
      </c>
      <c r="G306" s="10"/>
      <c r="H306" s="10" t="s">
        <v>1526</v>
      </c>
      <c r="I306" s="10" t="s">
        <v>1178</v>
      </c>
      <c r="J306" s="10"/>
      <c r="K306" s="11" t="s">
        <v>1415</v>
      </c>
      <c r="L306" s="10" t="s">
        <v>458</v>
      </c>
      <c r="M306" s="10">
        <v>40262</v>
      </c>
      <c r="N306" s="10"/>
    </row>
    <row r="307" spans="1:14" s="7" customFormat="1" ht="81" customHeight="1" x14ac:dyDescent="0.2">
      <c r="A307" s="115" t="s">
        <v>1994</v>
      </c>
      <c r="B307" s="10" t="s">
        <v>1022</v>
      </c>
      <c r="C307" s="13">
        <v>40315</v>
      </c>
      <c r="D307" s="13">
        <v>40683</v>
      </c>
      <c r="E307" s="10" t="s">
        <v>1788</v>
      </c>
      <c r="F307" s="10" t="s">
        <v>1408</v>
      </c>
      <c r="G307" s="10" t="s">
        <v>1690</v>
      </c>
      <c r="H307" s="10"/>
      <c r="I307" s="10"/>
      <c r="J307" s="10"/>
      <c r="K307" s="11" t="s">
        <v>825</v>
      </c>
      <c r="L307" s="10" t="s">
        <v>1915</v>
      </c>
      <c r="M307" s="10">
        <v>40295</v>
      </c>
      <c r="N307" s="10"/>
    </row>
    <row r="308" spans="1:14" s="7" customFormat="1" ht="79.5" customHeight="1" x14ac:dyDescent="0.2">
      <c r="A308" s="115" t="s">
        <v>682</v>
      </c>
      <c r="B308" s="10" t="s">
        <v>1022</v>
      </c>
      <c r="C308" s="13">
        <v>40238</v>
      </c>
      <c r="D308" s="13">
        <v>41334</v>
      </c>
      <c r="E308" s="13">
        <v>40430</v>
      </c>
      <c r="F308" s="10" t="s">
        <v>1408</v>
      </c>
      <c r="G308" s="10" t="s">
        <v>1637</v>
      </c>
      <c r="H308" s="10" t="s">
        <v>1638</v>
      </c>
      <c r="I308" s="10"/>
      <c r="J308" s="10"/>
      <c r="K308" s="11" t="s">
        <v>1639</v>
      </c>
      <c r="L308" s="10" t="s">
        <v>0</v>
      </c>
      <c r="M308" s="10">
        <v>40332</v>
      </c>
      <c r="N308" s="10"/>
    </row>
    <row r="309" spans="1:14" s="7" customFormat="1" ht="121.5" customHeight="1" x14ac:dyDescent="0.2">
      <c r="A309" s="107" t="s">
        <v>1353</v>
      </c>
      <c r="B309" s="10" t="s">
        <v>4092</v>
      </c>
      <c r="C309" s="107">
        <v>40360</v>
      </c>
      <c r="D309" s="107" t="s">
        <v>2311</v>
      </c>
      <c r="E309" s="107">
        <v>45987</v>
      </c>
      <c r="F309" s="108" t="s">
        <v>253</v>
      </c>
      <c r="G309" s="108" t="s">
        <v>965</v>
      </c>
      <c r="H309" s="108" t="s">
        <v>924</v>
      </c>
      <c r="I309" s="108">
        <v>4</v>
      </c>
      <c r="J309" s="108" t="s">
        <v>2309</v>
      </c>
      <c r="K309" s="110" t="s">
        <v>2139</v>
      </c>
      <c r="L309" s="110" t="s">
        <v>1617</v>
      </c>
      <c r="M309" s="107">
        <v>40284</v>
      </c>
      <c r="N309" s="107" t="s">
        <v>3287</v>
      </c>
    </row>
    <row r="310" spans="1:14" s="7" customFormat="1" ht="25.5" customHeight="1" x14ac:dyDescent="0.2">
      <c r="A310" s="10" t="s">
        <v>1902</v>
      </c>
      <c r="B310" s="13" t="s">
        <v>1979</v>
      </c>
      <c r="C310" s="13"/>
      <c r="D310" s="13"/>
      <c r="E310" s="13"/>
      <c r="F310" s="10"/>
      <c r="G310" s="10"/>
      <c r="H310" s="10"/>
      <c r="I310" s="10"/>
      <c r="J310" s="10"/>
      <c r="K310" s="11"/>
      <c r="L310" s="11"/>
      <c r="M310" s="13"/>
      <c r="N310" s="13"/>
    </row>
    <row r="311" spans="1:14" s="7" customFormat="1" ht="110.25" customHeight="1" x14ac:dyDescent="0.2">
      <c r="A311" s="107" t="s">
        <v>2982</v>
      </c>
      <c r="B311" s="107" t="s">
        <v>4092</v>
      </c>
      <c r="C311" s="107">
        <v>40318</v>
      </c>
      <c r="D311" s="107" t="s">
        <v>2311</v>
      </c>
      <c r="E311" s="107">
        <v>45987</v>
      </c>
      <c r="F311" s="108" t="s">
        <v>1531</v>
      </c>
      <c r="G311" s="108"/>
      <c r="H311" s="108" t="s">
        <v>708</v>
      </c>
      <c r="I311" s="108" t="s">
        <v>709</v>
      </c>
      <c r="J311" s="108" t="s">
        <v>2280</v>
      </c>
      <c r="K311" s="110" t="s">
        <v>1481</v>
      </c>
      <c r="L311" s="110" t="s">
        <v>177</v>
      </c>
      <c r="M311" s="107">
        <v>40340</v>
      </c>
      <c r="N311" s="107" t="s">
        <v>3287</v>
      </c>
    </row>
    <row r="312" spans="1:14" s="7" customFormat="1" ht="116.25" customHeight="1" x14ac:dyDescent="0.2">
      <c r="A312" s="115" t="s">
        <v>1532</v>
      </c>
      <c r="B312" s="10" t="s">
        <v>1022</v>
      </c>
      <c r="C312" s="13">
        <v>40318</v>
      </c>
      <c r="D312" s="13">
        <v>40908</v>
      </c>
      <c r="E312" s="10" t="s">
        <v>1788</v>
      </c>
      <c r="F312" s="10" t="s">
        <v>1603</v>
      </c>
      <c r="G312" s="10" t="s">
        <v>1543</v>
      </c>
      <c r="H312" s="10" t="s">
        <v>1834</v>
      </c>
      <c r="I312" s="10"/>
      <c r="J312" s="10"/>
      <c r="K312" s="11" t="s">
        <v>1564</v>
      </c>
      <c r="L312" s="10" t="s">
        <v>581</v>
      </c>
      <c r="M312" s="10">
        <v>40371</v>
      </c>
      <c r="N312" s="10"/>
    </row>
    <row r="313" spans="1:14" s="7" customFormat="1" ht="117" customHeight="1" x14ac:dyDescent="0.2">
      <c r="A313" s="115" t="s">
        <v>811</v>
      </c>
      <c r="B313" s="10" t="s">
        <v>1022</v>
      </c>
      <c r="C313" s="13">
        <v>40318</v>
      </c>
      <c r="D313" s="13">
        <v>40908</v>
      </c>
      <c r="E313" s="10" t="s">
        <v>1788</v>
      </c>
      <c r="F313" s="10" t="s">
        <v>1603</v>
      </c>
      <c r="G313" s="10" t="s">
        <v>1543</v>
      </c>
      <c r="H313" s="10" t="s">
        <v>1834</v>
      </c>
      <c r="I313" s="10"/>
      <c r="J313" s="10"/>
      <c r="K313" s="11" t="s">
        <v>810</v>
      </c>
      <c r="L313" s="10" t="s">
        <v>581</v>
      </c>
      <c r="M313" s="10">
        <v>40371</v>
      </c>
      <c r="N313" s="10"/>
    </row>
    <row r="314" spans="1:14" s="7" customFormat="1" ht="25.5" customHeight="1" x14ac:dyDescent="0.2">
      <c r="A314" s="22"/>
      <c r="B314" s="13" t="s">
        <v>1979</v>
      </c>
      <c r="C314" s="13"/>
      <c r="D314" s="13"/>
      <c r="E314" s="13"/>
      <c r="F314" s="10"/>
      <c r="G314" s="10"/>
      <c r="H314" s="10"/>
      <c r="I314" s="10"/>
      <c r="J314" s="10"/>
      <c r="K314" s="11"/>
      <c r="L314" s="11"/>
      <c r="M314" s="13"/>
      <c r="N314" s="13"/>
    </row>
    <row r="315" spans="1:14" s="7" customFormat="1" ht="114" customHeight="1" x14ac:dyDescent="0.2">
      <c r="A315" s="115" t="s">
        <v>213</v>
      </c>
      <c r="B315" s="10" t="s">
        <v>1022</v>
      </c>
      <c r="C315" s="13">
        <v>40360</v>
      </c>
      <c r="D315" s="13">
        <v>41274</v>
      </c>
      <c r="E315" s="13">
        <v>41361</v>
      </c>
      <c r="F315" s="10" t="s">
        <v>1408</v>
      </c>
      <c r="G315" s="10" t="s">
        <v>775</v>
      </c>
      <c r="H315" s="10" t="s">
        <v>776</v>
      </c>
      <c r="I315" s="10" t="s">
        <v>777</v>
      </c>
      <c r="J315" s="10"/>
      <c r="K315" s="11" t="s">
        <v>212</v>
      </c>
      <c r="L315" s="10" t="s">
        <v>1063</v>
      </c>
      <c r="M315" s="10">
        <v>40379</v>
      </c>
      <c r="N315" s="10"/>
    </row>
    <row r="316" spans="1:14" s="7" customFormat="1" ht="134.25" customHeight="1" x14ac:dyDescent="0.2">
      <c r="A316" s="115" t="s">
        <v>1822</v>
      </c>
      <c r="B316" s="10" t="s">
        <v>1022</v>
      </c>
      <c r="C316" s="13">
        <v>40404</v>
      </c>
      <c r="D316" s="13">
        <v>41090</v>
      </c>
      <c r="E316" s="13">
        <v>40940</v>
      </c>
      <c r="F316" s="10" t="s">
        <v>316</v>
      </c>
      <c r="G316" s="10" t="s">
        <v>1821</v>
      </c>
      <c r="H316" s="10" t="s">
        <v>184</v>
      </c>
      <c r="I316" s="10"/>
      <c r="J316" s="10"/>
      <c r="K316" s="10" t="s">
        <v>1820</v>
      </c>
      <c r="L316" s="10" t="s">
        <v>458</v>
      </c>
      <c r="M316" s="10">
        <v>40421</v>
      </c>
      <c r="N316" s="10"/>
    </row>
    <row r="317" spans="1:14" s="7" customFormat="1" ht="12.75" x14ac:dyDescent="0.2">
      <c r="A317" s="10" t="s">
        <v>500</v>
      </c>
      <c r="B317" s="13" t="s">
        <v>1979</v>
      </c>
      <c r="C317" s="13"/>
      <c r="D317" s="13"/>
      <c r="E317" s="13"/>
      <c r="F317" s="10"/>
      <c r="G317" s="10"/>
      <c r="H317" s="10"/>
      <c r="I317" s="10"/>
      <c r="J317" s="10"/>
      <c r="K317" s="11"/>
      <c r="L317" s="11"/>
      <c r="M317" s="13"/>
      <c r="N317" s="13"/>
    </row>
    <row r="318" spans="1:14" s="7" customFormat="1" ht="12.75" x14ac:dyDescent="0.2">
      <c r="A318" s="10" t="s">
        <v>1797</v>
      </c>
      <c r="B318" s="10" t="s">
        <v>1979</v>
      </c>
      <c r="C318" s="10"/>
      <c r="D318" s="10"/>
      <c r="E318" s="10"/>
      <c r="F318" s="10"/>
      <c r="G318" s="10"/>
      <c r="H318" s="10"/>
      <c r="I318" s="10"/>
      <c r="J318" s="10"/>
      <c r="K318" s="11"/>
      <c r="L318" s="10"/>
      <c r="M318" s="10"/>
      <c r="N318" s="10"/>
    </row>
    <row r="319" spans="1:14" s="7" customFormat="1" ht="61.5" customHeight="1" x14ac:dyDescent="0.2">
      <c r="A319" s="115" t="s">
        <v>329</v>
      </c>
      <c r="B319" s="10" t="s">
        <v>4092</v>
      </c>
      <c r="C319" s="13">
        <v>40422</v>
      </c>
      <c r="D319" s="10" t="s">
        <v>279</v>
      </c>
      <c r="E319" s="13">
        <v>40574</v>
      </c>
      <c r="F319" s="10" t="s">
        <v>316</v>
      </c>
      <c r="G319" s="10" t="s">
        <v>1823</v>
      </c>
      <c r="H319" s="10" t="s">
        <v>1824</v>
      </c>
      <c r="I319" s="10">
        <v>4</v>
      </c>
      <c r="J319" s="10"/>
      <c r="K319" s="11" t="s">
        <v>2145</v>
      </c>
      <c r="L319" s="10" t="s">
        <v>1825</v>
      </c>
      <c r="M319" s="10">
        <v>40421</v>
      </c>
      <c r="N319" s="10"/>
    </row>
    <row r="320" spans="1:14" s="7" customFormat="1" ht="246" customHeight="1" x14ac:dyDescent="0.2">
      <c r="A320" s="115" t="s">
        <v>1565</v>
      </c>
      <c r="B320" s="10" t="s">
        <v>1022</v>
      </c>
      <c r="C320" s="13">
        <v>40391</v>
      </c>
      <c r="D320" s="13">
        <v>40877</v>
      </c>
      <c r="E320" s="13">
        <v>40640</v>
      </c>
      <c r="F320" s="10" t="s">
        <v>1603</v>
      </c>
      <c r="G320" s="10" t="s">
        <v>1189</v>
      </c>
      <c r="H320" s="10" t="s">
        <v>1567</v>
      </c>
      <c r="I320" s="10">
        <v>2.1</v>
      </c>
      <c r="J320" s="10"/>
      <c r="K320" s="11" t="s">
        <v>2140</v>
      </c>
      <c r="L320" s="10" t="s">
        <v>1190</v>
      </c>
      <c r="M320" s="10">
        <v>40477</v>
      </c>
      <c r="N320" s="10"/>
    </row>
    <row r="321" spans="1:14" s="7" customFormat="1" ht="237" customHeight="1" x14ac:dyDescent="0.2">
      <c r="A321" s="10" t="s">
        <v>320</v>
      </c>
      <c r="B321" s="10" t="s">
        <v>1979</v>
      </c>
      <c r="C321" s="10"/>
      <c r="D321" s="10"/>
      <c r="E321" s="10"/>
      <c r="F321" s="10"/>
      <c r="G321" s="10"/>
      <c r="H321" s="10"/>
      <c r="I321" s="10"/>
      <c r="J321" s="10"/>
      <c r="K321" s="11" t="s">
        <v>1908</v>
      </c>
      <c r="L321" s="10"/>
      <c r="M321" s="10"/>
      <c r="N321" s="10"/>
    </row>
    <row r="322" spans="1:14" s="7" customFormat="1" ht="12.75" x14ac:dyDescent="0.2">
      <c r="A322" s="10" t="s">
        <v>790</v>
      </c>
      <c r="B322" s="10" t="s">
        <v>1979</v>
      </c>
      <c r="C322" s="10"/>
      <c r="D322" s="10"/>
      <c r="E322" s="10"/>
      <c r="F322" s="10"/>
      <c r="G322" s="10"/>
      <c r="H322" s="10"/>
      <c r="I322" s="10"/>
      <c r="J322" s="10"/>
      <c r="K322" s="11"/>
      <c r="L322" s="10"/>
      <c r="M322" s="10"/>
      <c r="N322" s="10"/>
    </row>
    <row r="323" spans="1:14" s="7" customFormat="1" ht="54" customHeight="1" x14ac:dyDescent="0.2">
      <c r="A323" s="115" t="s">
        <v>657</v>
      </c>
      <c r="B323" s="10" t="s">
        <v>1022</v>
      </c>
      <c r="C323" s="13">
        <v>40451</v>
      </c>
      <c r="D323" s="13">
        <v>40512</v>
      </c>
      <c r="E323" s="13">
        <v>40518</v>
      </c>
      <c r="F323" s="10" t="s">
        <v>1603</v>
      </c>
      <c r="G323" s="10" t="s">
        <v>1162</v>
      </c>
      <c r="H323" s="10" t="s">
        <v>760</v>
      </c>
      <c r="I323" s="10" t="s">
        <v>1132</v>
      </c>
      <c r="J323" s="10"/>
      <c r="K323" s="11" t="s">
        <v>1403</v>
      </c>
      <c r="L323" s="10" t="s">
        <v>521</v>
      </c>
      <c r="M323" s="10">
        <v>40456</v>
      </c>
      <c r="N323" s="10"/>
    </row>
    <row r="324" spans="1:14" s="7" customFormat="1" ht="51" customHeight="1" x14ac:dyDescent="0.2">
      <c r="A324" s="115" t="s">
        <v>1436</v>
      </c>
      <c r="B324" s="10" t="s">
        <v>1022</v>
      </c>
      <c r="C324" s="13">
        <v>40467</v>
      </c>
      <c r="D324" s="13">
        <v>40724</v>
      </c>
      <c r="E324" s="10" t="s">
        <v>1788</v>
      </c>
      <c r="F324" s="10" t="s">
        <v>1603</v>
      </c>
      <c r="G324" s="10" t="s">
        <v>1600</v>
      </c>
      <c r="H324" s="10"/>
      <c r="I324" s="10"/>
      <c r="J324" s="10"/>
      <c r="K324" s="11" t="s">
        <v>464</v>
      </c>
      <c r="L324" s="10" t="s">
        <v>1776</v>
      </c>
      <c r="M324" s="10">
        <v>40462</v>
      </c>
      <c r="N324" s="10"/>
    </row>
    <row r="325" spans="1:14" s="7" customFormat="1" ht="20.25" customHeight="1" x14ac:dyDescent="0.2">
      <c r="A325" s="10" t="s">
        <v>1925</v>
      </c>
      <c r="B325" s="13" t="s">
        <v>1979</v>
      </c>
      <c r="C325" s="13"/>
      <c r="D325" s="13"/>
      <c r="E325" s="13"/>
      <c r="F325" s="10"/>
      <c r="G325" s="10"/>
      <c r="H325" s="10"/>
      <c r="I325" s="10"/>
      <c r="J325" s="10"/>
      <c r="K325" s="11"/>
      <c r="L325" s="11"/>
      <c r="M325" s="13"/>
      <c r="N325" s="13"/>
    </row>
    <row r="326" spans="1:14" s="7" customFormat="1" ht="79.5" customHeight="1" x14ac:dyDescent="0.2">
      <c r="A326" s="209" t="s">
        <v>1361</v>
      </c>
      <c r="B326" s="10" t="s">
        <v>1022</v>
      </c>
      <c r="C326" s="13">
        <v>40484</v>
      </c>
      <c r="D326" s="13">
        <v>40634</v>
      </c>
      <c r="E326" s="13">
        <v>40653</v>
      </c>
      <c r="F326" s="10" t="s">
        <v>1603</v>
      </c>
      <c r="G326" s="10" t="s">
        <v>1162</v>
      </c>
      <c r="H326" s="10" t="s">
        <v>1834</v>
      </c>
      <c r="I326" s="10">
        <v>5</v>
      </c>
      <c r="J326" s="10"/>
      <c r="K326" s="11" t="s">
        <v>1433</v>
      </c>
      <c r="L326" s="10" t="s">
        <v>177</v>
      </c>
      <c r="M326" s="13">
        <v>40484</v>
      </c>
      <c r="N326" s="10"/>
    </row>
    <row r="327" spans="1:14" s="7" customFormat="1" ht="12.75" x14ac:dyDescent="0.2">
      <c r="A327" s="10" t="s">
        <v>693</v>
      </c>
      <c r="B327" s="10" t="s">
        <v>1979</v>
      </c>
      <c r="C327" s="10"/>
      <c r="D327" s="10"/>
      <c r="E327" s="10"/>
      <c r="F327" s="10"/>
      <c r="G327" s="10"/>
      <c r="H327" s="10"/>
      <c r="I327" s="10"/>
      <c r="J327" s="10"/>
      <c r="K327" s="11"/>
      <c r="L327" s="10"/>
      <c r="M327" s="10"/>
      <c r="N327" s="10"/>
    </row>
    <row r="328" spans="1:14" s="7" customFormat="1" ht="175.5" customHeight="1" x14ac:dyDescent="0.2">
      <c r="A328" s="115" t="s">
        <v>604</v>
      </c>
      <c r="B328" s="10" t="s">
        <v>1022</v>
      </c>
      <c r="C328" s="13">
        <v>40179</v>
      </c>
      <c r="D328" s="13">
        <v>41274</v>
      </c>
      <c r="E328" s="13">
        <v>41281</v>
      </c>
      <c r="F328" s="10" t="s">
        <v>253</v>
      </c>
      <c r="G328" s="10" t="s">
        <v>1812</v>
      </c>
      <c r="H328" s="10" t="s">
        <v>79</v>
      </c>
      <c r="I328" s="10" t="s">
        <v>80</v>
      </c>
      <c r="J328" s="10"/>
      <c r="K328" s="11" t="s">
        <v>1549</v>
      </c>
      <c r="L328" s="10" t="s">
        <v>1175</v>
      </c>
      <c r="M328" s="10" t="s">
        <v>1174</v>
      </c>
      <c r="N328" s="10"/>
    </row>
    <row r="329" spans="1:14" s="7" customFormat="1" ht="93" customHeight="1" x14ac:dyDescent="0.2">
      <c r="A329" s="115" t="s">
        <v>2154</v>
      </c>
      <c r="B329" s="10" t="s">
        <v>1022</v>
      </c>
      <c r="C329" s="13">
        <v>40544</v>
      </c>
      <c r="D329" s="13">
        <v>41274</v>
      </c>
      <c r="E329" s="10" t="s">
        <v>1788</v>
      </c>
      <c r="F329" s="10" t="s">
        <v>253</v>
      </c>
      <c r="G329" s="10" t="s">
        <v>1812</v>
      </c>
      <c r="H329" s="10" t="s">
        <v>570</v>
      </c>
      <c r="I329" s="10">
        <v>5</v>
      </c>
      <c r="J329" s="10"/>
      <c r="K329" s="11" t="s">
        <v>1693</v>
      </c>
      <c r="L329" s="10" t="s">
        <v>249</v>
      </c>
      <c r="M329" s="13">
        <v>40527</v>
      </c>
      <c r="N329" s="10"/>
    </row>
    <row r="330" spans="1:14" s="7" customFormat="1" ht="88.5" customHeight="1" x14ac:dyDescent="0.2">
      <c r="A330" s="115" t="s">
        <v>680</v>
      </c>
      <c r="B330" s="10" t="s">
        <v>326</v>
      </c>
      <c r="C330" s="13">
        <v>40533</v>
      </c>
      <c r="D330" s="10" t="s">
        <v>279</v>
      </c>
      <c r="E330" s="10" t="s">
        <v>279</v>
      </c>
      <c r="F330" s="10" t="s">
        <v>253</v>
      </c>
      <c r="G330" s="10" t="s">
        <v>1812</v>
      </c>
      <c r="H330" s="10" t="s">
        <v>1137</v>
      </c>
      <c r="I330" s="10">
        <v>7</v>
      </c>
      <c r="J330" s="10"/>
      <c r="K330" s="11" t="s">
        <v>418</v>
      </c>
      <c r="L330" s="10" t="s">
        <v>249</v>
      </c>
      <c r="M330" s="10">
        <v>40533</v>
      </c>
      <c r="N330" s="10"/>
    </row>
    <row r="331" spans="1:14" s="7" customFormat="1" ht="12.75" x14ac:dyDescent="0.2">
      <c r="A331" s="10" t="s">
        <v>681</v>
      </c>
      <c r="B331" s="13" t="s">
        <v>1979</v>
      </c>
      <c r="C331" s="13"/>
      <c r="D331" s="13"/>
      <c r="E331" s="13"/>
      <c r="F331" s="10"/>
      <c r="G331" s="10"/>
      <c r="H331" s="10"/>
      <c r="I331" s="10"/>
      <c r="J331" s="10"/>
      <c r="K331" s="11"/>
      <c r="L331" s="11"/>
      <c r="M331" s="13"/>
      <c r="N331" s="13"/>
    </row>
    <row r="332" spans="1:14" s="7" customFormat="1" ht="38.25" x14ac:dyDescent="0.2">
      <c r="A332" s="209" t="s">
        <v>1182</v>
      </c>
      <c r="B332" s="10" t="s">
        <v>1022</v>
      </c>
      <c r="C332" s="10">
        <v>40513</v>
      </c>
      <c r="D332" s="10">
        <v>40654</v>
      </c>
      <c r="E332" s="10">
        <v>40653</v>
      </c>
      <c r="F332" s="10" t="s">
        <v>1603</v>
      </c>
      <c r="G332" s="10" t="s">
        <v>552</v>
      </c>
      <c r="H332" s="10" t="s">
        <v>1834</v>
      </c>
      <c r="I332" s="10">
        <v>5</v>
      </c>
      <c r="J332" s="10"/>
      <c r="K332" s="11" t="s">
        <v>553</v>
      </c>
      <c r="L332" s="10" t="s">
        <v>177</v>
      </c>
      <c r="M332" s="10">
        <v>40506</v>
      </c>
      <c r="N332" s="10"/>
    </row>
    <row r="333" spans="1:14" s="7" customFormat="1" ht="63.75" x14ac:dyDescent="0.2">
      <c r="A333" s="209" t="s">
        <v>705</v>
      </c>
      <c r="B333" s="10" t="s">
        <v>1022</v>
      </c>
      <c r="C333" s="10">
        <v>40508</v>
      </c>
      <c r="D333" s="10">
        <v>40901</v>
      </c>
      <c r="E333" s="10" t="s">
        <v>1788</v>
      </c>
      <c r="F333" s="10" t="s">
        <v>1408</v>
      </c>
      <c r="G333" s="10" t="s">
        <v>646</v>
      </c>
      <c r="H333" s="10" t="s">
        <v>647</v>
      </c>
      <c r="I333" s="10" t="s">
        <v>1220</v>
      </c>
      <c r="J333" s="10"/>
      <c r="K333" s="11" t="s">
        <v>648</v>
      </c>
      <c r="L333" s="10" t="s">
        <v>649</v>
      </c>
      <c r="M333" s="10">
        <v>40508</v>
      </c>
      <c r="N333" s="10"/>
    </row>
    <row r="334" spans="1:14" s="7" customFormat="1" ht="12.75" x14ac:dyDescent="0.2">
      <c r="A334" s="10" t="s">
        <v>475</v>
      </c>
      <c r="B334" s="13" t="s">
        <v>1979</v>
      </c>
      <c r="C334" s="13"/>
      <c r="D334" s="13"/>
      <c r="E334" s="13"/>
      <c r="F334" s="10"/>
      <c r="G334" s="10"/>
      <c r="H334" s="10"/>
      <c r="I334" s="10"/>
      <c r="J334" s="10"/>
      <c r="K334" s="11"/>
      <c r="L334" s="11"/>
      <c r="M334" s="13"/>
      <c r="N334" s="13"/>
    </row>
    <row r="335" spans="1:14" s="7" customFormat="1" ht="12.75" x14ac:dyDescent="0.2">
      <c r="A335" s="10" t="s">
        <v>1184</v>
      </c>
      <c r="B335" s="10" t="s">
        <v>1979</v>
      </c>
      <c r="C335" s="10"/>
      <c r="D335" s="10"/>
      <c r="E335" s="10"/>
      <c r="F335" s="10"/>
      <c r="G335" s="10"/>
      <c r="H335" s="10"/>
      <c r="I335" s="10"/>
      <c r="J335" s="10"/>
      <c r="K335" s="10"/>
      <c r="L335" s="10"/>
      <c r="M335" s="10"/>
      <c r="N335" s="10"/>
    </row>
    <row r="336" spans="1:14" s="7" customFormat="1" ht="86.25" customHeight="1" x14ac:dyDescent="0.2">
      <c r="A336" s="209" t="s">
        <v>1185</v>
      </c>
      <c r="B336" s="10" t="s">
        <v>1022</v>
      </c>
      <c r="C336" s="13">
        <v>40613</v>
      </c>
      <c r="D336" s="13">
        <v>41090</v>
      </c>
      <c r="E336" s="13">
        <v>41361</v>
      </c>
      <c r="F336" s="10" t="s">
        <v>253</v>
      </c>
      <c r="G336" s="10" t="s">
        <v>401</v>
      </c>
      <c r="H336" s="10" t="s">
        <v>780</v>
      </c>
      <c r="I336" s="10" t="s">
        <v>402</v>
      </c>
      <c r="J336" s="10"/>
      <c r="K336" s="11" t="s">
        <v>1434</v>
      </c>
      <c r="L336" s="10" t="s">
        <v>1435</v>
      </c>
      <c r="M336" s="10">
        <v>40574</v>
      </c>
      <c r="N336" s="10"/>
    </row>
    <row r="337" spans="1:15" s="7" customFormat="1" ht="12.75" x14ac:dyDescent="0.2">
      <c r="A337" s="10" t="s">
        <v>1186</v>
      </c>
      <c r="B337" s="10" t="s">
        <v>1979</v>
      </c>
      <c r="C337" s="10"/>
      <c r="D337" s="10"/>
      <c r="E337" s="10"/>
      <c r="F337" s="10"/>
      <c r="G337" s="10"/>
      <c r="H337" s="10"/>
      <c r="I337" s="10"/>
      <c r="J337" s="10"/>
      <c r="K337" s="11"/>
      <c r="L337" s="10"/>
      <c r="M337" s="10"/>
      <c r="N337" s="10"/>
    </row>
    <row r="338" spans="1:15" s="7" customFormat="1" ht="12.75" x14ac:dyDescent="0.2">
      <c r="A338" s="10" t="s">
        <v>1452</v>
      </c>
      <c r="B338" s="13" t="s">
        <v>1979</v>
      </c>
      <c r="C338" s="13"/>
      <c r="D338" s="13"/>
      <c r="E338" s="13"/>
      <c r="F338" s="10"/>
      <c r="G338" s="10"/>
      <c r="H338" s="10"/>
      <c r="I338" s="10"/>
      <c r="J338" s="10"/>
      <c r="K338" s="11"/>
      <c r="L338" s="11"/>
      <c r="M338" s="13"/>
      <c r="N338" s="13"/>
    </row>
    <row r="339" spans="1:15" s="7" customFormat="1" ht="12.75" x14ac:dyDescent="0.2">
      <c r="A339" s="10" t="s">
        <v>1061</v>
      </c>
      <c r="B339" s="13" t="s">
        <v>1979</v>
      </c>
      <c r="C339" s="13"/>
      <c r="D339" s="13"/>
      <c r="E339" s="13"/>
      <c r="F339" s="10"/>
      <c r="G339" s="10"/>
      <c r="H339" s="10"/>
      <c r="I339" s="10"/>
      <c r="J339" s="10"/>
      <c r="K339" s="11"/>
      <c r="L339" s="11"/>
      <c r="M339" s="13"/>
      <c r="N339" s="13"/>
    </row>
    <row r="340" spans="1:15" s="7" customFormat="1" ht="12.75" x14ac:dyDescent="0.2">
      <c r="A340" s="10" t="s">
        <v>1980</v>
      </c>
      <c r="B340" s="10" t="s">
        <v>326</v>
      </c>
      <c r="C340" s="10"/>
      <c r="D340" s="10"/>
      <c r="E340" s="10"/>
      <c r="F340" s="10"/>
      <c r="G340" s="10"/>
      <c r="H340" s="10"/>
      <c r="I340" s="10"/>
      <c r="J340" s="10"/>
      <c r="K340" s="11"/>
      <c r="L340" s="10"/>
      <c r="M340" s="10"/>
      <c r="N340" s="10"/>
    </row>
    <row r="341" spans="1:15" s="7" customFormat="1" ht="153.75" customHeight="1" x14ac:dyDescent="0.2">
      <c r="A341" s="209" t="s">
        <v>377</v>
      </c>
      <c r="B341" s="10" t="s">
        <v>1022</v>
      </c>
      <c r="C341" s="10" t="s">
        <v>1263</v>
      </c>
      <c r="D341" s="13">
        <v>40816</v>
      </c>
      <c r="E341" s="13">
        <v>40793</v>
      </c>
      <c r="F341" s="10" t="s">
        <v>316</v>
      </c>
      <c r="G341" s="10" t="s">
        <v>1264</v>
      </c>
      <c r="H341" s="10" t="s">
        <v>1265</v>
      </c>
      <c r="I341" s="10" t="s">
        <v>1266</v>
      </c>
      <c r="J341" s="10"/>
      <c r="K341" s="11" t="s">
        <v>2141</v>
      </c>
      <c r="L341" s="10" t="s">
        <v>1267</v>
      </c>
      <c r="M341" s="10">
        <v>40760</v>
      </c>
      <c r="N341" s="10"/>
    </row>
    <row r="342" spans="1:15" s="111" customFormat="1" ht="15" x14ac:dyDescent="0.2">
      <c r="A342" s="32" t="s">
        <v>1006</v>
      </c>
      <c r="B342" s="33" t="s">
        <v>1022</v>
      </c>
      <c r="C342" s="33"/>
      <c r="D342" s="33"/>
      <c r="E342" s="33"/>
      <c r="F342" s="32"/>
      <c r="G342" s="32"/>
      <c r="H342" s="32"/>
      <c r="I342" s="32"/>
      <c r="J342" s="32"/>
      <c r="K342" s="195"/>
      <c r="L342" s="35"/>
      <c r="M342" s="33"/>
      <c r="N342" s="33"/>
    </row>
    <row r="343" spans="1:15" s="7" customFormat="1" ht="12.75" x14ac:dyDescent="0.2">
      <c r="A343" s="209" t="s">
        <v>1799</v>
      </c>
      <c r="B343" s="10" t="s">
        <v>326</v>
      </c>
      <c r="C343" s="10"/>
      <c r="D343" s="10"/>
      <c r="E343" s="10"/>
      <c r="F343" s="10"/>
      <c r="G343" s="10"/>
      <c r="H343" s="10"/>
      <c r="I343" s="10"/>
      <c r="J343" s="10"/>
      <c r="K343" s="11"/>
      <c r="L343" s="10"/>
      <c r="M343" s="10"/>
      <c r="N343" s="10"/>
    </row>
    <row r="344" spans="1:15" s="7" customFormat="1" ht="12.75" x14ac:dyDescent="0.2">
      <c r="A344" s="10" t="s">
        <v>1447</v>
      </c>
      <c r="B344" s="10" t="s">
        <v>1979</v>
      </c>
      <c r="C344" s="10"/>
      <c r="D344" s="10"/>
      <c r="E344" s="10"/>
      <c r="F344" s="10"/>
      <c r="G344" s="10"/>
      <c r="H344" s="10"/>
      <c r="I344" s="10"/>
      <c r="J344" s="10"/>
      <c r="K344" s="11"/>
      <c r="L344" s="10"/>
      <c r="M344" s="10"/>
      <c r="N344" s="10"/>
    </row>
    <row r="345" spans="1:15" s="7" customFormat="1" ht="12.75" x14ac:dyDescent="0.2">
      <c r="A345" s="10" t="s">
        <v>718</v>
      </c>
      <c r="B345" s="10" t="s">
        <v>1979</v>
      </c>
      <c r="C345" s="10"/>
      <c r="D345" s="10"/>
      <c r="E345" s="10"/>
      <c r="F345" s="10"/>
      <c r="G345" s="10"/>
      <c r="H345" s="10"/>
      <c r="I345" s="10"/>
      <c r="J345" s="10"/>
      <c r="K345" s="11"/>
      <c r="L345" s="10"/>
      <c r="M345" s="10"/>
      <c r="N345" s="10"/>
    </row>
    <row r="346" spans="1:15" s="7" customFormat="1" ht="63.75" x14ac:dyDescent="0.2">
      <c r="A346" s="107" t="s">
        <v>149</v>
      </c>
      <c r="B346" s="107" t="s">
        <v>4092</v>
      </c>
      <c r="C346" s="107">
        <v>40879</v>
      </c>
      <c r="D346" s="107" t="s">
        <v>2311</v>
      </c>
      <c r="E346" s="107">
        <v>45987</v>
      </c>
      <c r="F346" s="108" t="s">
        <v>253</v>
      </c>
      <c r="G346" s="108" t="s">
        <v>150</v>
      </c>
      <c r="H346" s="108" t="s">
        <v>151</v>
      </c>
      <c r="I346" s="108" t="s">
        <v>152</v>
      </c>
      <c r="J346" s="108" t="s">
        <v>2280</v>
      </c>
      <c r="K346" s="110" t="s">
        <v>153</v>
      </c>
      <c r="L346" s="110" t="s">
        <v>1470</v>
      </c>
      <c r="M346" s="107">
        <v>40879</v>
      </c>
      <c r="N346" s="107" t="s">
        <v>3287</v>
      </c>
    </row>
    <row r="347" spans="1:15" s="7" customFormat="1" ht="409.5" customHeight="1" x14ac:dyDescent="0.2">
      <c r="A347" s="209" t="s">
        <v>1966</v>
      </c>
      <c r="B347" s="10" t="s">
        <v>4092</v>
      </c>
      <c r="C347" s="10">
        <v>40948</v>
      </c>
      <c r="D347" s="10" t="s">
        <v>279</v>
      </c>
      <c r="E347" s="10" t="s">
        <v>279</v>
      </c>
      <c r="F347" s="10" t="s">
        <v>1408</v>
      </c>
      <c r="G347" s="10" t="s">
        <v>1996</v>
      </c>
      <c r="H347" s="10" t="s">
        <v>225</v>
      </c>
      <c r="I347" s="10">
        <v>3</v>
      </c>
      <c r="J347" s="10"/>
      <c r="K347" s="11" t="s">
        <v>2142</v>
      </c>
      <c r="L347" s="10" t="s">
        <v>2037</v>
      </c>
      <c r="M347" s="10">
        <v>40863</v>
      </c>
      <c r="N347" s="10"/>
    </row>
    <row r="348" spans="1:15" customFormat="1" ht="63.75" customHeight="1" x14ac:dyDescent="0.2">
      <c r="A348" s="108" t="s">
        <v>719</v>
      </c>
      <c r="B348" s="10" t="s">
        <v>4092</v>
      </c>
      <c r="C348" s="107">
        <v>40875</v>
      </c>
      <c r="D348" s="115" t="s">
        <v>2311</v>
      </c>
      <c r="E348" s="107">
        <v>45987</v>
      </c>
      <c r="F348" s="108" t="s">
        <v>1408</v>
      </c>
      <c r="G348" s="108" t="s">
        <v>1867</v>
      </c>
      <c r="H348" s="108" t="s">
        <v>1678</v>
      </c>
      <c r="I348" s="108">
        <v>3</v>
      </c>
      <c r="J348" s="108" t="s">
        <v>2273</v>
      </c>
      <c r="K348" s="119" t="s">
        <v>2159</v>
      </c>
      <c r="L348" s="108" t="s">
        <v>1868</v>
      </c>
      <c r="M348" s="108"/>
      <c r="N348" s="108" t="s">
        <v>3287</v>
      </c>
      <c r="O348" s="17"/>
    </row>
    <row r="349" spans="1:15" s="7" customFormat="1" ht="63.75" x14ac:dyDescent="0.2">
      <c r="A349" s="209" t="s">
        <v>2005</v>
      </c>
      <c r="B349" s="10" t="s">
        <v>1022</v>
      </c>
      <c r="C349" s="13">
        <v>41023</v>
      </c>
      <c r="D349" s="13">
        <v>41394</v>
      </c>
      <c r="E349" s="13">
        <v>41337</v>
      </c>
      <c r="F349" s="10" t="s">
        <v>240</v>
      </c>
      <c r="G349" s="10" t="s">
        <v>2006</v>
      </c>
      <c r="H349" s="10" t="s">
        <v>780</v>
      </c>
      <c r="I349" s="10" t="s">
        <v>2007</v>
      </c>
      <c r="J349" s="10"/>
      <c r="K349" s="11" t="s">
        <v>2008</v>
      </c>
      <c r="L349" s="10" t="s">
        <v>2009</v>
      </c>
      <c r="M349" s="10">
        <v>41022</v>
      </c>
      <c r="N349" s="10"/>
    </row>
    <row r="350" spans="1:15" s="7" customFormat="1" ht="177.75" customHeight="1" x14ac:dyDescent="0.2">
      <c r="A350" s="10" t="s">
        <v>2013</v>
      </c>
      <c r="B350" s="10" t="s">
        <v>4092</v>
      </c>
      <c r="C350" s="107">
        <v>41121</v>
      </c>
      <c r="D350" s="107" t="s">
        <v>2311</v>
      </c>
      <c r="E350" s="107">
        <v>45987</v>
      </c>
      <c r="F350" s="108" t="s">
        <v>253</v>
      </c>
      <c r="G350" s="108" t="s">
        <v>2014</v>
      </c>
      <c r="H350" s="108" t="s">
        <v>1635</v>
      </c>
      <c r="I350" s="108" t="s">
        <v>2015</v>
      </c>
      <c r="J350" s="108" t="s">
        <v>2276</v>
      </c>
      <c r="K350" s="110" t="s">
        <v>2016</v>
      </c>
      <c r="L350" s="110" t="s">
        <v>1470</v>
      </c>
      <c r="M350" s="107">
        <v>41079</v>
      </c>
      <c r="N350" s="107" t="s">
        <v>3287</v>
      </c>
    </row>
    <row r="351" spans="1:15" s="7" customFormat="1" ht="38.25" x14ac:dyDescent="0.2">
      <c r="A351" s="10" t="s">
        <v>2017</v>
      </c>
      <c r="B351" s="10" t="s">
        <v>4092</v>
      </c>
      <c r="C351" s="107">
        <v>41081</v>
      </c>
      <c r="D351" s="107" t="s">
        <v>2311</v>
      </c>
      <c r="E351" s="107">
        <v>45987</v>
      </c>
      <c r="F351" s="108" t="s">
        <v>1408</v>
      </c>
      <c r="G351" s="108" t="s">
        <v>2018</v>
      </c>
      <c r="H351" s="108" t="s">
        <v>2019</v>
      </c>
      <c r="I351" s="108" t="s">
        <v>2020</v>
      </c>
      <c r="J351" s="108" t="s">
        <v>2273</v>
      </c>
      <c r="K351" s="110" t="s">
        <v>2021</v>
      </c>
      <c r="L351" s="110" t="s">
        <v>2036</v>
      </c>
      <c r="M351" s="107">
        <v>41081</v>
      </c>
      <c r="N351" s="107" t="s">
        <v>3287</v>
      </c>
    </row>
    <row r="352" spans="1:15" s="7" customFormat="1" ht="12.75" x14ac:dyDescent="0.2">
      <c r="A352" s="10" t="s">
        <v>2023</v>
      </c>
      <c r="B352" s="10" t="s">
        <v>1979</v>
      </c>
      <c r="C352" s="10"/>
      <c r="D352" s="10"/>
      <c r="E352" s="10"/>
      <c r="F352" s="10"/>
      <c r="G352" s="10"/>
      <c r="H352" s="10"/>
      <c r="I352" s="10"/>
      <c r="J352" s="10"/>
      <c r="K352" s="11"/>
      <c r="L352" s="10"/>
      <c r="M352" s="10"/>
      <c r="N352" s="10"/>
    </row>
    <row r="353" spans="1:14" s="7" customFormat="1" ht="71.25" customHeight="1" x14ac:dyDescent="0.2">
      <c r="A353" s="209" t="s">
        <v>2029</v>
      </c>
      <c r="B353" s="10" t="s">
        <v>1022</v>
      </c>
      <c r="C353" s="13">
        <v>41030</v>
      </c>
      <c r="D353" s="13">
        <v>41182</v>
      </c>
      <c r="E353" s="13">
        <v>41207</v>
      </c>
      <c r="F353" s="10" t="s">
        <v>1408</v>
      </c>
      <c r="G353" s="10" t="s">
        <v>2046</v>
      </c>
      <c r="H353" s="10" t="s">
        <v>2030</v>
      </c>
      <c r="I353" s="10" t="s">
        <v>2031</v>
      </c>
      <c r="J353" s="10"/>
      <c r="K353" s="11" t="s">
        <v>2032</v>
      </c>
      <c r="L353" s="10" t="s">
        <v>1414</v>
      </c>
      <c r="M353" s="10">
        <v>41131</v>
      </c>
      <c r="N353" s="10"/>
    </row>
    <row r="354" spans="1:14" s="7" customFormat="1" ht="38.25" x14ac:dyDescent="0.2">
      <c r="A354" s="10" t="s">
        <v>2033</v>
      </c>
      <c r="B354" s="10" t="s">
        <v>4092</v>
      </c>
      <c r="C354" s="107">
        <v>41134</v>
      </c>
      <c r="D354" s="107" t="s">
        <v>2311</v>
      </c>
      <c r="E354" s="107">
        <v>45987</v>
      </c>
      <c r="F354" s="108" t="s">
        <v>1408</v>
      </c>
      <c r="G354" s="108" t="s">
        <v>2034</v>
      </c>
      <c r="H354" s="108" t="s">
        <v>1083</v>
      </c>
      <c r="I354" s="108" t="s">
        <v>860</v>
      </c>
      <c r="J354" s="108" t="s">
        <v>2280</v>
      </c>
      <c r="K354" s="110" t="s">
        <v>2038</v>
      </c>
      <c r="L354" s="110" t="s">
        <v>2035</v>
      </c>
      <c r="M354" s="107">
        <v>41134</v>
      </c>
      <c r="N354" s="107" t="s">
        <v>3287</v>
      </c>
    </row>
    <row r="355" spans="1:14" s="7" customFormat="1" ht="62.25" customHeight="1" x14ac:dyDescent="0.2">
      <c r="A355" s="209" t="s">
        <v>2044</v>
      </c>
      <c r="B355" s="10" t="s">
        <v>1022</v>
      </c>
      <c r="C355" s="13">
        <v>41183</v>
      </c>
      <c r="D355" s="13">
        <v>41305</v>
      </c>
      <c r="E355" s="10" t="s">
        <v>279</v>
      </c>
      <c r="F355" s="10" t="s">
        <v>1408</v>
      </c>
      <c r="G355" s="10" t="s">
        <v>2045</v>
      </c>
      <c r="H355" s="10" t="s">
        <v>2030</v>
      </c>
      <c r="I355" s="10" t="s">
        <v>2031</v>
      </c>
      <c r="J355" s="10"/>
      <c r="K355" s="11" t="s">
        <v>2072</v>
      </c>
      <c r="L355" s="10" t="s">
        <v>1414</v>
      </c>
      <c r="M355" s="10">
        <v>41207</v>
      </c>
      <c r="N355" s="10"/>
    </row>
    <row r="356" spans="1:14" s="7" customFormat="1" ht="89.25" x14ac:dyDescent="0.2">
      <c r="A356" s="10" t="s">
        <v>2047</v>
      </c>
      <c r="B356" s="10" t="s">
        <v>4092</v>
      </c>
      <c r="C356" s="107">
        <v>41262</v>
      </c>
      <c r="D356" s="107" t="s">
        <v>2311</v>
      </c>
      <c r="E356" s="107">
        <v>45987</v>
      </c>
      <c r="F356" s="108" t="s">
        <v>1603</v>
      </c>
      <c r="G356" s="108" t="s">
        <v>2048</v>
      </c>
      <c r="H356" s="108" t="s">
        <v>2049</v>
      </c>
      <c r="I356" s="108" t="s">
        <v>2050</v>
      </c>
      <c r="J356" s="108" t="s">
        <v>2280</v>
      </c>
      <c r="K356" s="109" t="s">
        <v>2143</v>
      </c>
      <c r="L356" s="110" t="s">
        <v>2051</v>
      </c>
      <c r="M356" s="107">
        <v>41262</v>
      </c>
      <c r="N356" s="107"/>
    </row>
    <row r="357" spans="1:14" s="7" customFormat="1" ht="153" customHeight="1" x14ac:dyDescent="0.2">
      <c r="A357" s="10" t="s">
        <v>2077</v>
      </c>
      <c r="B357" s="10" t="s">
        <v>4092</v>
      </c>
      <c r="C357" s="107">
        <v>41361</v>
      </c>
      <c r="D357" s="107" t="s">
        <v>2311</v>
      </c>
      <c r="E357" s="107">
        <v>45987</v>
      </c>
      <c r="F357" s="108" t="s">
        <v>1408</v>
      </c>
      <c r="G357" s="108" t="s">
        <v>2078</v>
      </c>
      <c r="H357" s="108" t="s">
        <v>2079</v>
      </c>
      <c r="I357" s="108">
        <v>4</v>
      </c>
      <c r="J357" s="108" t="s">
        <v>2281</v>
      </c>
      <c r="K357" s="109" t="s">
        <v>2080</v>
      </c>
      <c r="L357" s="110" t="s">
        <v>2081</v>
      </c>
      <c r="M357" s="107">
        <v>41361</v>
      </c>
      <c r="N357" s="107"/>
    </row>
    <row r="358" spans="1:14" s="7" customFormat="1" ht="89.25" x14ac:dyDescent="0.2">
      <c r="A358" s="10" t="s">
        <v>2271</v>
      </c>
      <c r="B358" s="10" t="s">
        <v>4092</v>
      </c>
      <c r="C358" s="107">
        <v>41414</v>
      </c>
      <c r="D358" s="107" t="s">
        <v>2311</v>
      </c>
      <c r="E358" s="107">
        <v>45987</v>
      </c>
      <c r="F358" s="108" t="s">
        <v>1603</v>
      </c>
      <c r="G358" s="108" t="s">
        <v>2090</v>
      </c>
      <c r="H358" s="108" t="s">
        <v>117</v>
      </c>
      <c r="I358" s="108">
        <v>2.2999999999999998</v>
      </c>
      <c r="J358" s="108" t="s">
        <v>2278</v>
      </c>
      <c r="K358" s="109" t="s">
        <v>2091</v>
      </c>
      <c r="L358" s="110" t="s">
        <v>2092</v>
      </c>
      <c r="M358" s="107">
        <v>41414</v>
      </c>
      <c r="N358" s="107"/>
    </row>
    <row r="359" spans="1:14" s="7" customFormat="1" ht="409.5" customHeight="1" x14ac:dyDescent="0.2">
      <c r="A359" s="10" t="s">
        <v>2301</v>
      </c>
      <c r="B359" s="10" t="s">
        <v>4092</v>
      </c>
      <c r="C359" s="107">
        <v>41661</v>
      </c>
      <c r="D359" s="107" t="s">
        <v>2311</v>
      </c>
      <c r="E359" s="107">
        <v>45987</v>
      </c>
      <c r="F359" s="108" t="s">
        <v>1408</v>
      </c>
      <c r="G359" s="108" t="s">
        <v>2318</v>
      </c>
      <c r="H359" s="108" t="s">
        <v>2319</v>
      </c>
      <c r="I359" s="108" t="s">
        <v>2320</v>
      </c>
      <c r="J359" s="108" t="s">
        <v>2273</v>
      </c>
      <c r="K359" s="109" t="s">
        <v>2321</v>
      </c>
      <c r="L359" s="110" t="s">
        <v>2322</v>
      </c>
      <c r="M359" s="107">
        <v>41661</v>
      </c>
      <c r="N359" s="107"/>
    </row>
    <row r="360" spans="1:14" s="7" customFormat="1" ht="157.5" customHeight="1" x14ac:dyDescent="0.2">
      <c r="A360" s="115" t="s">
        <v>2303</v>
      </c>
      <c r="B360" s="10" t="s">
        <v>4092</v>
      </c>
      <c r="C360" s="13">
        <v>41277</v>
      </c>
      <c r="D360" s="13" t="s">
        <v>2311</v>
      </c>
      <c r="E360" s="13" t="s">
        <v>279</v>
      </c>
      <c r="F360" s="10" t="s">
        <v>1603</v>
      </c>
      <c r="G360" s="10" t="s">
        <v>2314</v>
      </c>
      <c r="H360" s="10" t="s">
        <v>2304</v>
      </c>
      <c r="I360" s="10" t="s">
        <v>2305</v>
      </c>
      <c r="J360" s="10" t="s">
        <v>2280</v>
      </c>
      <c r="K360" s="30" t="s">
        <v>2315</v>
      </c>
      <c r="L360" s="11" t="s">
        <v>2310</v>
      </c>
      <c r="M360" s="13">
        <v>41639</v>
      </c>
      <c r="N360" s="13" t="s">
        <v>2317</v>
      </c>
    </row>
    <row r="361" spans="1:14" s="7" customFormat="1" ht="157.5" customHeight="1" x14ac:dyDescent="0.2">
      <c r="A361" s="115" t="s">
        <v>2323</v>
      </c>
      <c r="B361" s="33" t="s">
        <v>1022</v>
      </c>
      <c r="C361" s="33">
        <v>41702</v>
      </c>
      <c r="D361" s="33">
        <v>41790</v>
      </c>
      <c r="E361" s="33">
        <v>41915</v>
      </c>
      <c r="F361" s="32" t="s">
        <v>1408</v>
      </c>
      <c r="G361" s="32" t="s">
        <v>2324</v>
      </c>
      <c r="H361" s="32" t="s">
        <v>2325</v>
      </c>
      <c r="I361" s="32">
        <v>5</v>
      </c>
      <c r="J361" s="32" t="s">
        <v>2306</v>
      </c>
      <c r="K361" s="40" t="s">
        <v>2326</v>
      </c>
      <c r="L361" s="35" t="s">
        <v>2327</v>
      </c>
      <c r="M361" s="33">
        <v>41702</v>
      </c>
      <c r="N361" s="33" t="s">
        <v>2359</v>
      </c>
    </row>
    <row r="362" spans="1:14" s="7" customFormat="1" ht="25.5" x14ac:dyDescent="0.2">
      <c r="A362" s="107" t="s">
        <v>2335</v>
      </c>
      <c r="B362" s="107" t="s">
        <v>1022</v>
      </c>
      <c r="C362" s="107">
        <v>41758</v>
      </c>
      <c r="D362" s="107" t="s">
        <v>2311</v>
      </c>
      <c r="E362" s="107">
        <v>45987</v>
      </c>
      <c r="F362" s="108" t="s">
        <v>253</v>
      </c>
      <c r="G362" s="108" t="s">
        <v>2336</v>
      </c>
      <c r="H362" s="108" t="s">
        <v>1083</v>
      </c>
      <c r="I362" s="108">
        <v>4</v>
      </c>
      <c r="J362" s="108" t="s">
        <v>2280</v>
      </c>
      <c r="K362" s="109" t="s">
        <v>2337</v>
      </c>
      <c r="L362" s="110" t="s">
        <v>1435</v>
      </c>
      <c r="M362" s="107">
        <v>41758</v>
      </c>
      <c r="N362" s="107" t="s">
        <v>3287</v>
      </c>
    </row>
    <row r="363" spans="1:14" s="7" customFormat="1" ht="157.5" customHeight="1" x14ac:dyDescent="0.2">
      <c r="A363" s="107" t="s">
        <v>2338</v>
      </c>
      <c r="B363" s="107" t="s">
        <v>4092</v>
      </c>
      <c r="C363" s="107">
        <v>41820</v>
      </c>
      <c r="D363" s="107" t="s">
        <v>2311</v>
      </c>
      <c r="E363" s="107">
        <v>45987</v>
      </c>
      <c r="F363" s="108" t="s">
        <v>1408</v>
      </c>
      <c r="G363" s="108" t="s">
        <v>2339</v>
      </c>
      <c r="H363" s="108" t="s">
        <v>2340</v>
      </c>
      <c r="I363" s="108">
        <v>6.3</v>
      </c>
      <c r="J363" s="108" t="s">
        <v>2273</v>
      </c>
      <c r="K363" s="109" t="s">
        <v>2342</v>
      </c>
      <c r="L363" s="110" t="s">
        <v>2341</v>
      </c>
      <c r="M363" s="107">
        <v>41820</v>
      </c>
      <c r="N363" s="107" t="s">
        <v>3287</v>
      </c>
    </row>
    <row r="364" spans="1:14" s="7" customFormat="1" ht="127.5" x14ac:dyDescent="0.2">
      <c r="A364" s="107" t="s">
        <v>2344</v>
      </c>
      <c r="B364" s="107" t="s">
        <v>4092</v>
      </c>
      <c r="C364" s="107">
        <v>41855</v>
      </c>
      <c r="D364" s="107" t="s">
        <v>2311</v>
      </c>
      <c r="E364" s="107">
        <v>45987</v>
      </c>
      <c r="F364" s="108" t="s">
        <v>1408</v>
      </c>
      <c r="G364" s="108" t="s">
        <v>2345</v>
      </c>
      <c r="H364" s="108" t="s">
        <v>2346</v>
      </c>
      <c r="I364" s="108" t="s">
        <v>404</v>
      </c>
      <c r="J364" s="108" t="s">
        <v>2308</v>
      </c>
      <c r="K364" s="109" t="s">
        <v>2347</v>
      </c>
      <c r="L364" s="110" t="s">
        <v>2348</v>
      </c>
      <c r="M364" s="107">
        <v>41855</v>
      </c>
      <c r="N364" s="107" t="s">
        <v>3287</v>
      </c>
    </row>
    <row r="365" spans="1:14" s="7" customFormat="1" ht="63.75" x14ac:dyDescent="0.2">
      <c r="A365" s="107" t="s">
        <v>2349</v>
      </c>
      <c r="B365" s="107" t="s">
        <v>4092</v>
      </c>
      <c r="C365" s="107">
        <v>41899</v>
      </c>
      <c r="D365" s="107" t="s">
        <v>2311</v>
      </c>
      <c r="E365" s="107">
        <v>45987</v>
      </c>
      <c r="F365" s="108" t="s">
        <v>253</v>
      </c>
      <c r="G365" s="108" t="s">
        <v>2350</v>
      </c>
      <c r="H365" s="108" t="s">
        <v>2351</v>
      </c>
      <c r="I365" s="108" t="s">
        <v>2353</v>
      </c>
      <c r="J365" s="108" t="s">
        <v>2352</v>
      </c>
      <c r="K365" s="109" t="s">
        <v>2354</v>
      </c>
      <c r="L365" s="110" t="s">
        <v>2355</v>
      </c>
      <c r="M365" s="107">
        <v>41899</v>
      </c>
      <c r="N365" s="107" t="s">
        <v>3287</v>
      </c>
    </row>
    <row r="366" spans="1:14" s="7" customFormat="1" ht="216.75" x14ac:dyDescent="0.2">
      <c r="A366" s="107" t="s">
        <v>2356</v>
      </c>
      <c r="B366" s="107" t="s">
        <v>4092</v>
      </c>
      <c r="C366" s="107">
        <v>41911</v>
      </c>
      <c r="D366" s="107" t="s">
        <v>2311</v>
      </c>
      <c r="E366" s="107">
        <v>45987</v>
      </c>
      <c r="F366" s="108" t="s">
        <v>1408</v>
      </c>
      <c r="G366" s="108" t="s">
        <v>2357</v>
      </c>
      <c r="H366" s="108" t="s">
        <v>2358</v>
      </c>
      <c r="I366" s="108" t="s">
        <v>404</v>
      </c>
      <c r="J366" s="108" t="s">
        <v>2308</v>
      </c>
      <c r="K366" s="109" t="s">
        <v>3989</v>
      </c>
      <c r="L366" s="110" t="s">
        <v>2348</v>
      </c>
      <c r="M366" s="107">
        <v>41911</v>
      </c>
      <c r="N366" s="107" t="s">
        <v>3287</v>
      </c>
    </row>
    <row r="367" spans="1:14" s="7" customFormat="1" ht="237.75" customHeight="1" x14ac:dyDescent="0.2">
      <c r="A367" s="107" t="s">
        <v>2361</v>
      </c>
      <c r="B367" s="107" t="s">
        <v>4092</v>
      </c>
      <c r="C367" s="107">
        <v>41944</v>
      </c>
      <c r="D367" s="107" t="s">
        <v>2311</v>
      </c>
      <c r="E367" s="107">
        <v>45987</v>
      </c>
      <c r="F367" s="108" t="s">
        <v>2397</v>
      </c>
      <c r="G367" s="108" t="s">
        <v>2398</v>
      </c>
      <c r="H367" s="108" t="s">
        <v>2399</v>
      </c>
      <c r="I367" s="108" t="s">
        <v>2400</v>
      </c>
      <c r="J367" s="108" t="s">
        <v>2401</v>
      </c>
      <c r="K367" s="109" t="s">
        <v>3990</v>
      </c>
      <c r="L367" s="110" t="s">
        <v>583</v>
      </c>
      <c r="M367" s="107">
        <v>43105</v>
      </c>
      <c r="N367" s="107" t="s">
        <v>3287</v>
      </c>
    </row>
    <row r="368" spans="1:14" s="7" customFormat="1" ht="102" x14ac:dyDescent="0.2">
      <c r="A368" s="107" t="s">
        <v>2362</v>
      </c>
      <c r="B368" s="107" t="s">
        <v>4092</v>
      </c>
      <c r="C368" s="107">
        <v>41968</v>
      </c>
      <c r="D368" s="107" t="s">
        <v>2311</v>
      </c>
      <c r="E368" s="107">
        <v>45987</v>
      </c>
      <c r="F368" s="108" t="s">
        <v>1408</v>
      </c>
      <c r="G368" s="108" t="s">
        <v>2364</v>
      </c>
      <c r="H368" s="108" t="s">
        <v>2365</v>
      </c>
      <c r="I368" s="108" t="s">
        <v>2366</v>
      </c>
      <c r="J368" s="108" t="s">
        <v>2273</v>
      </c>
      <c r="K368" s="109" t="s">
        <v>2367</v>
      </c>
      <c r="L368" s="110" t="s">
        <v>2368</v>
      </c>
      <c r="M368" s="107">
        <v>41967</v>
      </c>
      <c r="N368" s="107" t="s">
        <v>3287</v>
      </c>
    </row>
    <row r="369" spans="1:14" s="7" customFormat="1" ht="204" x14ac:dyDescent="0.2">
      <c r="A369" s="107" t="s">
        <v>2363</v>
      </c>
      <c r="B369" s="107" t="s">
        <v>4092</v>
      </c>
      <c r="C369" s="107">
        <v>41967</v>
      </c>
      <c r="D369" s="107" t="s">
        <v>2311</v>
      </c>
      <c r="E369" s="107">
        <v>45987</v>
      </c>
      <c r="F369" s="108" t="s">
        <v>1408</v>
      </c>
      <c r="G369" s="108" t="s">
        <v>2369</v>
      </c>
      <c r="H369" s="108" t="s">
        <v>2346</v>
      </c>
      <c r="I369" s="108" t="s">
        <v>2370</v>
      </c>
      <c r="J369" s="108" t="s">
        <v>2308</v>
      </c>
      <c r="K369" s="109" t="s">
        <v>2371</v>
      </c>
      <c r="L369" s="110" t="s">
        <v>2372</v>
      </c>
      <c r="M369" s="107">
        <v>41967</v>
      </c>
      <c r="N369" s="107" t="s">
        <v>3287</v>
      </c>
    </row>
    <row r="370" spans="1:14" s="111" customFormat="1" ht="63.75" x14ac:dyDescent="0.2">
      <c r="A370" s="209" t="s">
        <v>2390</v>
      </c>
      <c r="B370" s="107" t="s">
        <v>1022</v>
      </c>
      <c r="C370" s="107">
        <v>42170</v>
      </c>
      <c r="D370" s="107">
        <v>42216</v>
      </c>
      <c r="E370" s="107">
        <v>42227</v>
      </c>
      <c r="F370" s="108" t="s">
        <v>253</v>
      </c>
      <c r="G370" s="108" t="s">
        <v>1812</v>
      </c>
      <c r="H370" s="108" t="s">
        <v>2325</v>
      </c>
      <c r="I370" s="108" t="s">
        <v>2395</v>
      </c>
      <c r="J370" s="108" t="s">
        <v>2306</v>
      </c>
      <c r="K370" s="109" t="s">
        <v>2396</v>
      </c>
      <c r="L370" s="110" t="s">
        <v>249</v>
      </c>
      <c r="M370" s="107">
        <v>42170</v>
      </c>
      <c r="N370" s="107" t="s">
        <v>1354</v>
      </c>
    </row>
    <row r="371" spans="1:14" s="7" customFormat="1" ht="55.5" customHeight="1" x14ac:dyDescent="0.2">
      <c r="A371" s="41" t="s">
        <v>2403</v>
      </c>
      <c r="B371" s="107" t="s">
        <v>4092</v>
      </c>
      <c r="C371" s="107">
        <v>42237</v>
      </c>
      <c r="D371" s="107" t="s">
        <v>2406</v>
      </c>
      <c r="E371" s="107">
        <v>45987</v>
      </c>
      <c r="F371" s="108" t="s">
        <v>1603</v>
      </c>
      <c r="G371" s="108" t="s">
        <v>2404</v>
      </c>
      <c r="H371" s="108" t="s">
        <v>2049</v>
      </c>
      <c r="I371" s="108">
        <v>3.2</v>
      </c>
      <c r="J371" s="108" t="s">
        <v>2280</v>
      </c>
      <c r="K371" s="110" t="s">
        <v>2405</v>
      </c>
      <c r="L371" s="110" t="s">
        <v>1090</v>
      </c>
      <c r="M371" s="107">
        <v>42223</v>
      </c>
      <c r="N371" s="107" t="s">
        <v>3287</v>
      </c>
    </row>
    <row r="372" spans="1:14" s="7" customFormat="1" ht="203.25" customHeight="1" x14ac:dyDescent="0.2">
      <c r="A372" s="107" t="s">
        <v>2408</v>
      </c>
      <c r="B372" s="107" t="s">
        <v>4092</v>
      </c>
      <c r="C372" s="107">
        <v>42284</v>
      </c>
      <c r="D372" s="107" t="s">
        <v>2406</v>
      </c>
      <c r="E372" s="107">
        <v>45988</v>
      </c>
      <c r="F372" s="108" t="s">
        <v>253</v>
      </c>
      <c r="G372" s="108" t="s">
        <v>2409</v>
      </c>
      <c r="H372" s="108" t="s">
        <v>2412</v>
      </c>
      <c r="I372" s="108" t="s">
        <v>2411</v>
      </c>
      <c r="J372" s="108" t="s">
        <v>2309</v>
      </c>
      <c r="K372" s="119" t="s">
        <v>2413</v>
      </c>
      <c r="L372" s="110" t="s">
        <v>2410</v>
      </c>
      <c r="M372" s="107">
        <v>42275</v>
      </c>
      <c r="N372" s="107" t="s">
        <v>3287</v>
      </c>
    </row>
    <row r="373" spans="1:14" s="7" customFormat="1" ht="101.25" customHeight="1" x14ac:dyDescent="0.2">
      <c r="A373" s="253" t="s">
        <v>2419</v>
      </c>
      <c r="B373" s="60" t="s">
        <v>835</v>
      </c>
      <c r="C373" s="60"/>
      <c r="D373" s="60">
        <v>42551</v>
      </c>
      <c r="E373" s="62"/>
      <c r="F373" s="62" t="s">
        <v>253</v>
      </c>
      <c r="G373" s="62" t="s">
        <v>2420</v>
      </c>
      <c r="H373" s="62" t="s">
        <v>2421</v>
      </c>
      <c r="I373" s="62" t="s">
        <v>2422</v>
      </c>
      <c r="J373" s="62" t="s">
        <v>2309</v>
      </c>
      <c r="K373" s="61" t="s">
        <v>2423</v>
      </c>
      <c r="L373" s="61" t="s">
        <v>2410</v>
      </c>
      <c r="M373" s="60"/>
      <c r="N373" s="60"/>
    </row>
    <row r="374" spans="1:14" s="7" customFormat="1" ht="72" customHeight="1" x14ac:dyDescent="0.2">
      <c r="A374" s="209" t="s">
        <v>2424</v>
      </c>
      <c r="B374" s="122" t="s">
        <v>1022</v>
      </c>
      <c r="C374" s="122">
        <v>42429</v>
      </c>
      <c r="D374" s="122">
        <v>42804</v>
      </c>
      <c r="E374" s="122">
        <v>43080</v>
      </c>
      <c r="F374" s="123" t="s">
        <v>1603</v>
      </c>
      <c r="G374" s="123" t="s">
        <v>2425</v>
      </c>
      <c r="H374" s="123" t="s">
        <v>2079</v>
      </c>
      <c r="I374" s="123" t="s">
        <v>2426</v>
      </c>
      <c r="J374" s="123" t="s">
        <v>2427</v>
      </c>
      <c r="K374" s="124" t="s">
        <v>2428</v>
      </c>
      <c r="L374" s="124" t="s">
        <v>2429</v>
      </c>
      <c r="M374" s="122">
        <v>42426</v>
      </c>
      <c r="N374" s="122" t="s">
        <v>2628</v>
      </c>
    </row>
    <row r="375" spans="1:14" s="7" customFormat="1" ht="60" customHeight="1" x14ac:dyDescent="0.2">
      <c r="A375" s="122" t="s">
        <v>2430</v>
      </c>
      <c r="B375" s="107" t="s">
        <v>4092</v>
      </c>
      <c r="C375" s="107">
        <v>42425</v>
      </c>
      <c r="D375" s="107" t="s">
        <v>2406</v>
      </c>
      <c r="E375" s="107">
        <v>45987</v>
      </c>
      <c r="F375" s="108" t="s">
        <v>253</v>
      </c>
      <c r="G375" s="108" t="s">
        <v>2431</v>
      </c>
      <c r="H375" s="108" t="s">
        <v>2432</v>
      </c>
      <c r="I375" s="108" t="s">
        <v>1976</v>
      </c>
      <c r="J375" s="108" t="s">
        <v>2280</v>
      </c>
      <c r="K375" s="110" t="s">
        <v>2433</v>
      </c>
      <c r="L375" s="110" t="s">
        <v>2434</v>
      </c>
      <c r="M375" s="107">
        <v>42423</v>
      </c>
      <c r="N375" s="107" t="s">
        <v>3287</v>
      </c>
    </row>
    <row r="376" spans="1:14" s="7" customFormat="1" ht="60" customHeight="1" x14ac:dyDescent="0.2">
      <c r="A376" s="254" t="s">
        <v>2435</v>
      </c>
      <c r="B376" s="196" t="s">
        <v>1423</v>
      </c>
      <c r="C376" s="197"/>
      <c r="D376" s="197"/>
      <c r="E376" s="198"/>
      <c r="F376" s="198"/>
      <c r="G376" s="198"/>
      <c r="H376" s="198"/>
      <c r="I376" s="198"/>
      <c r="J376" s="198"/>
      <c r="K376" s="199"/>
      <c r="L376" s="199"/>
      <c r="M376" s="197"/>
      <c r="N376" s="197"/>
    </row>
    <row r="377" spans="1:14" s="7" customFormat="1" ht="60" customHeight="1" x14ac:dyDescent="0.2">
      <c r="A377" s="107" t="s">
        <v>2437</v>
      </c>
      <c r="B377" s="107" t="s">
        <v>4092</v>
      </c>
      <c r="C377" s="107">
        <v>42488</v>
      </c>
      <c r="D377" s="107" t="s">
        <v>2406</v>
      </c>
      <c r="E377" s="107">
        <v>45987</v>
      </c>
      <c r="F377" s="108" t="s">
        <v>1408</v>
      </c>
      <c r="G377" s="108" t="s">
        <v>2438</v>
      </c>
      <c r="H377" s="108" t="s">
        <v>2439</v>
      </c>
      <c r="I377" s="108" t="s">
        <v>2440</v>
      </c>
      <c r="J377" s="108" t="s">
        <v>2276</v>
      </c>
      <c r="K377" s="200" t="s">
        <v>2461</v>
      </c>
      <c r="L377" s="110" t="s">
        <v>2441</v>
      </c>
      <c r="M377" s="107">
        <v>42488</v>
      </c>
      <c r="N377" s="107" t="s">
        <v>3287</v>
      </c>
    </row>
    <row r="378" spans="1:14" s="7" customFormat="1" ht="60" customHeight="1" x14ac:dyDescent="0.2">
      <c r="A378" s="252" t="s">
        <v>2442</v>
      </c>
      <c r="B378" s="120" t="s">
        <v>1423</v>
      </c>
      <c r="C378" s="60"/>
      <c r="D378" s="60"/>
      <c r="E378" s="62"/>
      <c r="F378" s="62"/>
      <c r="G378" s="62"/>
      <c r="H378" s="62"/>
      <c r="I378" s="62"/>
      <c r="J378" s="62"/>
      <c r="K378" s="113"/>
      <c r="L378" s="61"/>
      <c r="M378" s="60"/>
      <c r="N378" s="60"/>
    </row>
    <row r="379" spans="1:14" s="7" customFormat="1" ht="60" customHeight="1" x14ac:dyDescent="0.2">
      <c r="A379" s="107" t="s">
        <v>2443</v>
      </c>
      <c r="B379" s="107" t="s">
        <v>4092</v>
      </c>
      <c r="C379" s="107">
        <v>42289</v>
      </c>
      <c r="D379" s="107" t="s">
        <v>2406</v>
      </c>
      <c r="E379" s="107">
        <v>45987</v>
      </c>
      <c r="F379" s="108" t="s">
        <v>1603</v>
      </c>
      <c r="G379" s="108" t="s">
        <v>2444</v>
      </c>
      <c r="H379" s="108" t="s">
        <v>2445</v>
      </c>
      <c r="I379" s="108" t="s">
        <v>2446</v>
      </c>
      <c r="J379" s="108" t="s">
        <v>2273</v>
      </c>
      <c r="K379" s="201" t="s">
        <v>2447</v>
      </c>
      <c r="L379" s="110" t="s">
        <v>2448</v>
      </c>
      <c r="M379" s="107">
        <v>42488</v>
      </c>
      <c r="N379" s="107" t="s">
        <v>3287</v>
      </c>
    </row>
    <row r="380" spans="1:14" s="7" customFormat="1" ht="90.75" customHeight="1" x14ac:dyDescent="0.2">
      <c r="A380" s="209" t="s">
        <v>2449</v>
      </c>
      <c r="B380" s="107" t="s">
        <v>4092</v>
      </c>
      <c r="C380" s="107">
        <v>42476</v>
      </c>
      <c r="D380" s="107" t="s">
        <v>2406</v>
      </c>
      <c r="E380" s="107">
        <v>45987</v>
      </c>
      <c r="F380" s="108" t="s">
        <v>1603</v>
      </c>
      <c r="G380" s="108" t="s">
        <v>2450</v>
      </c>
      <c r="H380" s="108" t="s">
        <v>2445</v>
      </c>
      <c r="I380" s="108" t="s">
        <v>2446</v>
      </c>
      <c r="J380" s="108" t="s">
        <v>2273</v>
      </c>
      <c r="K380" s="201" t="s">
        <v>2460</v>
      </c>
      <c r="L380" s="110" t="s">
        <v>2448</v>
      </c>
      <c r="M380" s="107">
        <v>42488</v>
      </c>
      <c r="N380" s="107" t="s">
        <v>3287</v>
      </c>
    </row>
    <row r="381" spans="1:14" s="7" customFormat="1" ht="117" customHeight="1" x14ac:dyDescent="0.2">
      <c r="A381" s="107" t="s">
        <v>2457</v>
      </c>
      <c r="B381" s="107" t="s">
        <v>4092</v>
      </c>
      <c r="C381" s="107">
        <v>42528</v>
      </c>
      <c r="D381" s="107" t="s">
        <v>2406</v>
      </c>
      <c r="E381" s="107">
        <v>45987</v>
      </c>
      <c r="F381" s="108" t="s">
        <v>1408</v>
      </c>
      <c r="G381" s="108" t="s">
        <v>2451</v>
      </c>
      <c r="H381" s="108" t="s">
        <v>2436</v>
      </c>
      <c r="I381" s="108" t="s">
        <v>2453</v>
      </c>
      <c r="J381" s="108" t="s">
        <v>2454</v>
      </c>
      <c r="K381" s="119" t="s">
        <v>2455</v>
      </c>
      <c r="L381" s="110" t="s">
        <v>2497</v>
      </c>
      <c r="M381" s="107">
        <v>42528</v>
      </c>
      <c r="N381" s="107" t="s">
        <v>3287</v>
      </c>
    </row>
    <row r="382" spans="1:14" s="7" customFormat="1" ht="60" customHeight="1" x14ac:dyDescent="0.2">
      <c r="A382" s="107" t="s">
        <v>2458</v>
      </c>
      <c r="B382" s="107" t="s">
        <v>4092</v>
      </c>
      <c r="C382" s="107">
        <v>42528</v>
      </c>
      <c r="D382" s="107" t="s">
        <v>2406</v>
      </c>
      <c r="E382" s="107">
        <v>45987</v>
      </c>
      <c r="F382" s="108" t="s">
        <v>1408</v>
      </c>
      <c r="G382" s="108" t="s">
        <v>2452</v>
      </c>
      <c r="H382" s="108" t="s">
        <v>2436</v>
      </c>
      <c r="I382" s="108" t="s">
        <v>2453</v>
      </c>
      <c r="J382" s="108" t="s">
        <v>2454</v>
      </c>
      <c r="K382" s="201" t="s">
        <v>2456</v>
      </c>
      <c r="L382" s="110" t="s">
        <v>2497</v>
      </c>
      <c r="M382" s="107">
        <v>42528</v>
      </c>
      <c r="N382" s="107" t="s">
        <v>3287</v>
      </c>
    </row>
    <row r="383" spans="1:14" s="7" customFormat="1" ht="63.75" x14ac:dyDescent="0.2">
      <c r="A383" s="107" t="s">
        <v>2459</v>
      </c>
      <c r="B383" s="107" t="s">
        <v>4092</v>
      </c>
      <c r="C383" s="107"/>
      <c r="D383" s="107" t="s">
        <v>2406</v>
      </c>
      <c r="E383" s="107">
        <v>45987</v>
      </c>
      <c r="F383" s="108" t="s">
        <v>1408</v>
      </c>
      <c r="G383" s="108" t="s">
        <v>1408</v>
      </c>
      <c r="H383" s="108" t="s">
        <v>2463</v>
      </c>
      <c r="I383" s="108" t="s">
        <v>2464</v>
      </c>
      <c r="J383" s="108" t="s">
        <v>2465</v>
      </c>
      <c r="K383" s="201" t="s">
        <v>2466</v>
      </c>
      <c r="L383" s="110" t="s">
        <v>2462</v>
      </c>
      <c r="M383" s="107">
        <v>42495</v>
      </c>
      <c r="N383" s="107" t="s">
        <v>3287</v>
      </c>
    </row>
    <row r="384" spans="1:14" s="7" customFormat="1" ht="63.75" x14ac:dyDescent="0.2">
      <c r="A384" s="107" t="s">
        <v>2471</v>
      </c>
      <c r="B384" s="107" t="s">
        <v>4092</v>
      </c>
      <c r="C384" s="107">
        <v>42521</v>
      </c>
      <c r="D384" s="107" t="s">
        <v>2406</v>
      </c>
      <c r="E384" s="107">
        <v>45987</v>
      </c>
      <c r="F384" s="108" t="s">
        <v>1408</v>
      </c>
      <c r="G384" s="108" t="s">
        <v>2473</v>
      </c>
      <c r="H384" s="108" t="s">
        <v>1342</v>
      </c>
      <c r="I384" s="108" t="s">
        <v>2474</v>
      </c>
      <c r="J384" s="108" t="s">
        <v>2475</v>
      </c>
      <c r="K384" s="201" t="s">
        <v>2476</v>
      </c>
      <c r="L384" s="110" t="s">
        <v>2441</v>
      </c>
      <c r="M384" s="107">
        <v>42521</v>
      </c>
      <c r="N384" s="107" t="s">
        <v>3287</v>
      </c>
    </row>
    <row r="385" spans="1:14" s="7" customFormat="1" ht="63.75" x14ac:dyDescent="0.2">
      <c r="A385" s="107" t="s">
        <v>2472</v>
      </c>
      <c r="B385" s="107" t="s">
        <v>4092</v>
      </c>
      <c r="C385" s="107">
        <v>42521</v>
      </c>
      <c r="D385" s="107" t="s">
        <v>2406</v>
      </c>
      <c r="E385" s="107">
        <v>45987</v>
      </c>
      <c r="F385" s="108" t="s">
        <v>1408</v>
      </c>
      <c r="G385" s="108" t="s">
        <v>2481</v>
      </c>
      <c r="H385" s="108" t="s">
        <v>1342</v>
      </c>
      <c r="I385" s="108" t="s">
        <v>2477</v>
      </c>
      <c r="J385" s="108" t="s">
        <v>2276</v>
      </c>
      <c r="K385" s="201" t="s">
        <v>2482</v>
      </c>
      <c r="L385" s="110" t="s">
        <v>2441</v>
      </c>
      <c r="M385" s="107">
        <v>42521</v>
      </c>
      <c r="N385" s="107" t="s">
        <v>3287</v>
      </c>
    </row>
    <row r="386" spans="1:14" s="7" customFormat="1" ht="76.5" x14ac:dyDescent="0.2">
      <c r="A386" s="107" t="s">
        <v>2478</v>
      </c>
      <c r="B386" s="107" t="s">
        <v>4092</v>
      </c>
      <c r="C386" s="107">
        <v>42527</v>
      </c>
      <c r="D386" s="107" t="s">
        <v>2406</v>
      </c>
      <c r="E386" s="107">
        <v>45987</v>
      </c>
      <c r="F386" s="108" t="s">
        <v>1408</v>
      </c>
      <c r="G386" s="108" t="s">
        <v>1976</v>
      </c>
      <c r="H386" s="108" t="s">
        <v>2479</v>
      </c>
      <c r="I386" s="108" t="s">
        <v>2480</v>
      </c>
      <c r="J386" s="108" t="s">
        <v>2280</v>
      </c>
      <c r="K386" s="201" t="s">
        <v>3991</v>
      </c>
      <c r="L386" s="110" t="s">
        <v>2462</v>
      </c>
      <c r="M386" s="107">
        <v>42527</v>
      </c>
      <c r="N386" s="107" t="s">
        <v>3287</v>
      </c>
    </row>
    <row r="387" spans="1:14" s="7" customFormat="1" ht="66.75" customHeight="1" x14ac:dyDescent="0.2">
      <c r="A387" s="107" t="s">
        <v>2492</v>
      </c>
      <c r="B387" s="107" t="s">
        <v>4092</v>
      </c>
      <c r="C387" s="107">
        <v>42531</v>
      </c>
      <c r="D387" s="107" t="s">
        <v>2406</v>
      </c>
      <c r="E387" s="107">
        <v>45987</v>
      </c>
      <c r="F387" s="108" t="s">
        <v>1603</v>
      </c>
      <c r="G387" s="108" t="s">
        <v>2493</v>
      </c>
      <c r="H387" s="108" t="s">
        <v>2079</v>
      </c>
      <c r="I387" s="108" t="s">
        <v>2483</v>
      </c>
      <c r="J387" s="108" t="s">
        <v>2281</v>
      </c>
      <c r="K387" s="201" t="s">
        <v>2484</v>
      </c>
      <c r="L387" s="110" t="s">
        <v>2485</v>
      </c>
      <c r="M387" s="107">
        <v>42531</v>
      </c>
      <c r="N387" s="107" t="s">
        <v>3287</v>
      </c>
    </row>
    <row r="388" spans="1:14" s="7" customFormat="1" ht="25.5" x14ac:dyDescent="0.2">
      <c r="A388" s="107" t="s">
        <v>2486</v>
      </c>
      <c r="B388" s="107" t="s">
        <v>4092</v>
      </c>
      <c r="C388" s="107">
        <v>42551</v>
      </c>
      <c r="D388" s="107" t="s">
        <v>2406</v>
      </c>
      <c r="E388" s="107">
        <v>45987</v>
      </c>
      <c r="F388" s="108" t="s">
        <v>253</v>
      </c>
      <c r="G388" s="108" t="s">
        <v>2487</v>
      </c>
      <c r="H388" s="108" t="s">
        <v>2488</v>
      </c>
      <c r="I388" s="108" t="s">
        <v>2489</v>
      </c>
      <c r="J388" s="108"/>
      <c r="K388" s="201" t="s">
        <v>2490</v>
      </c>
      <c r="L388" s="110" t="s">
        <v>2491</v>
      </c>
      <c r="M388" s="107">
        <v>42530</v>
      </c>
      <c r="N388" s="107" t="s">
        <v>3287</v>
      </c>
    </row>
    <row r="389" spans="1:14" s="7" customFormat="1" ht="66.75" customHeight="1" x14ac:dyDescent="0.2">
      <c r="A389" s="107" t="s">
        <v>2500</v>
      </c>
      <c r="B389" s="107" t="s">
        <v>4092</v>
      </c>
      <c r="C389" s="107">
        <v>42582</v>
      </c>
      <c r="D389" s="107" t="s">
        <v>2406</v>
      </c>
      <c r="E389" s="107">
        <v>45987</v>
      </c>
      <c r="F389" s="108" t="s">
        <v>1408</v>
      </c>
      <c r="G389" s="108" t="s">
        <v>1976</v>
      </c>
      <c r="H389" s="108" t="s">
        <v>2501</v>
      </c>
      <c r="I389" s="108" t="s">
        <v>2502</v>
      </c>
      <c r="J389" s="108" t="s">
        <v>2280</v>
      </c>
      <c r="K389" s="201" t="s">
        <v>2503</v>
      </c>
      <c r="L389" s="110" t="s">
        <v>2774</v>
      </c>
      <c r="M389" s="107" t="s">
        <v>3244</v>
      </c>
      <c r="N389" s="107" t="s">
        <v>3287</v>
      </c>
    </row>
    <row r="390" spans="1:14" s="7" customFormat="1" ht="89.25" x14ac:dyDescent="0.2">
      <c r="A390" s="107" t="s">
        <v>2522</v>
      </c>
      <c r="B390" s="107" t="s">
        <v>4092</v>
      </c>
      <c r="C390" s="107">
        <v>42705</v>
      </c>
      <c r="D390" s="107" t="s">
        <v>2406</v>
      </c>
      <c r="E390" s="107">
        <v>45987</v>
      </c>
      <c r="F390" s="108" t="s">
        <v>1603</v>
      </c>
      <c r="G390" s="108" t="s">
        <v>2520</v>
      </c>
      <c r="H390" s="108" t="s">
        <v>417</v>
      </c>
      <c r="I390" s="108" t="s">
        <v>2366</v>
      </c>
      <c r="J390" s="108" t="s">
        <v>2273</v>
      </c>
      <c r="K390" s="201" t="s">
        <v>2534</v>
      </c>
      <c r="L390" s="110" t="s">
        <v>2521</v>
      </c>
      <c r="M390" s="107">
        <v>42740</v>
      </c>
      <c r="N390" s="107" t="s">
        <v>3287</v>
      </c>
    </row>
    <row r="391" spans="1:14" s="7" customFormat="1" ht="59.25" customHeight="1" x14ac:dyDescent="0.2">
      <c r="A391" s="107" t="s">
        <v>2523</v>
      </c>
      <c r="B391" s="107" t="s">
        <v>4092</v>
      </c>
      <c r="C391" s="107">
        <v>42650</v>
      </c>
      <c r="D391" s="107" t="s">
        <v>2406</v>
      </c>
      <c r="E391" s="107">
        <v>45987</v>
      </c>
      <c r="F391" s="108" t="s">
        <v>1603</v>
      </c>
      <c r="G391" s="108" t="s">
        <v>2524</v>
      </c>
      <c r="H391" s="108" t="s">
        <v>2525</v>
      </c>
      <c r="I391" s="108" t="s">
        <v>2366</v>
      </c>
      <c r="J391" s="108" t="s">
        <v>2273</v>
      </c>
      <c r="K391" s="201" t="s">
        <v>2527</v>
      </c>
      <c r="L391" s="110" t="s">
        <v>2526</v>
      </c>
      <c r="M391" s="107">
        <v>42724</v>
      </c>
      <c r="N391" s="107" t="s">
        <v>3287</v>
      </c>
    </row>
    <row r="392" spans="1:14" s="7" customFormat="1" ht="76.5" x14ac:dyDescent="0.2">
      <c r="A392" s="107" t="s">
        <v>2528</v>
      </c>
      <c r="B392" s="107" t="s">
        <v>4092</v>
      </c>
      <c r="C392" s="107">
        <v>42727</v>
      </c>
      <c r="D392" s="107" t="s">
        <v>2406</v>
      </c>
      <c r="E392" s="107">
        <v>45987</v>
      </c>
      <c r="F392" s="108" t="s">
        <v>253</v>
      </c>
      <c r="G392" s="108" t="s">
        <v>2531</v>
      </c>
      <c r="H392" s="108" t="s">
        <v>924</v>
      </c>
      <c r="I392" s="108" t="s">
        <v>2529</v>
      </c>
      <c r="J392" s="108" t="s">
        <v>2309</v>
      </c>
      <c r="K392" s="159" t="s">
        <v>2533</v>
      </c>
      <c r="L392" s="110" t="s">
        <v>2530</v>
      </c>
      <c r="M392" s="107">
        <v>42727</v>
      </c>
      <c r="N392" s="107" t="s">
        <v>3287</v>
      </c>
    </row>
    <row r="393" spans="1:14" s="111" customFormat="1" ht="161.25" customHeight="1" x14ac:dyDescent="0.2">
      <c r="A393" s="209" t="s">
        <v>2535</v>
      </c>
      <c r="B393" s="108" t="s">
        <v>1022</v>
      </c>
      <c r="C393" s="107">
        <v>43178</v>
      </c>
      <c r="D393" s="107">
        <v>43466</v>
      </c>
      <c r="E393" s="107">
        <v>43528</v>
      </c>
      <c r="F393" s="108" t="s">
        <v>2643</v>
      </c>
      <c r="G393" s="108" t="s">
        <v>279</v>
      </c>
      <c r="H393" s="108" t="s">
        <v>2536</v>
      </c>
      <c r="I393" s="108" t="s">
        <v>2537</v>
      </c>
      <c r="J393" s="108" t="s">
        <v>2539</v>
      </c>
      <c r="K393" s="110" t="s">
        <v>2645</v>
      </c>
      <c r="L393" s="110" t="s">
        <v>2646</v>
      </c>
      <c r="M393" s="107">
        <v>43178</v>
      </c>
      <c r="N393" s="107" t="s">
        <v>2769</v>
      </c>
    </row>
    <row r="394" spans="1:14" s="7" customFormat="1" ht="38.25" x14ac:dyDescent="0.2">
      <c r="A394" s="108" t="s">
        <v>2540</v>
      </c>
      <c r="B394" s="107" t="s">
        <v>4092</v>
      </c>
      <c r="C394" s="107">
        <v>42775</v>
      </c>
      <c r="D394" s="107" t="s">
        <v>2406</v>
      </c>
      <c r="E394" s="107">
        <v>45987</v>
      </c>
      <c r="F394" s="108" t="s">
        <v>1408</v>
      </c>
      <c r="G394" s="108" t="s">
        <v>2541</v>
      </c>
      <c r="H394" s="108" t="s">
        <v>1342</v>
      </c>
      <c r="I394" s="108" t="s">
        <v>2477</v>
      </c>
      <c r="J394" s="108" t="s">
        <v>2276</v>
      </c>
      <c r="K394" s="159" t="s">
        <v>2542</v>
      </c>
      <c r="L394" s="110" t="s">
        <v>2543</v>
      </c>
      <c r="M394" s="107">
        <v>42775</v>
      </c>
      <c r="N394" s="107" t="s">
        <v>3287</v>
      </c>
    </row>
    <row r="395" spans="1:14" s="7" customFormat="1" ht="51" x14ac:dyDescent="0.2">
      <c r="A395" s="108" t="s">
        <v>2544</v>
      </c>
      <c r="B395" s="107" t="s">
        <v>4092</v>
      </c>
      <c r="C395" s="107">
        <v>42775</v>
      </c>
      <c r="D395" s="107" t="s">
        <v>2406</v>
      </c>
      <c r="E395" s="107">
        <v>45987</v>
      </c>
      <c r="F395" s="108" t="s">
        <v>1408</v>
      </c>
      <c r="G395" s="108" t="s">
        <v>2541</v>
      </c>
      <c r="H395" s="108" t="s">
        <v>2545</v>
      </c>
      <c r="I395" s="108" t="s">
        <v>2546</v>
      </c>
      <c r="J395" s="108" t="s">
        <v>2539</v>
      </c>
      <c r="K395" s="159" t="s">
        <v>2547</v>
      </c>
      <c r="L395" s="110" t="s">
        <v>2543</v>
      </c>
      <c r="M395" s="107">
        <v>42775</v>
      </c>
      <c r="N395" s="107" t="s">
        <v>3287</v>
      </c>
    </row>
    <row r="396" spans="1:14" s="7" customFormat="1" ht="26.25" customHeight="1" x14ac:dyDescent="0.2">
      <c r="A396" s="108" t="s">
        <v>2548</v>
      </c>
      <c r="B396" s="107" t="s">
        <v>4092</v>
      </c>
      <c r="C396" s="107">
        <v>42775</v>
      </c>
      <c r="D396" s="107" t="s">
        <v>2406</v>
      </c>
      <c r="E396" s="107">
        <v>45987</v>
      </c>
      <c r="F396" s="108" t="s">
        <v>1408</v>
      </c>
      <c r="G396" s="108" t="s">
        <v>2541</v>
      </c>
      <c r="H396" s="108" t="s">
        <v>860</v>
      </c>
      <c r="I396" s="108" t="s">
        <v>2549</v>
      </c>
      <c r="J396" s="108" t="s">
        <v>2539</v>
      </c>
      <c r="K396" s="159" t="s">
        <v>2550</v>
      </c>
      <c r="L396" s="110" t="s">
        <v>2543</v>
      </c>
      <c r="M396" s="107">
        <v>42775</v>
      </c>
      <c r="N396" s="107" t="s">
        <v>3287</v>
      </c>
    </row>
    <row r="397" spans="1:14" s="7" customFormat="1" ht="23.25" customHeight="1" x14ac:dyDescent="0.2">
      <c r="A397" s="102" t="s">
        <v>2551</v>
      </c>
      <c r="B397" s="108" t="s">
        <v>1979</v>
      </c>
      <c r="C397" s="107"/>
      <c r="D397" s="107"/>
      <c r="E397" s="108"/>
      <c r="F397" s="108"/>
      <c r="G397" s="108"/>
      <c r="H397" s="108"/>
      <c r="I397" s="108"/>
      <c r="J397" s="108"/>
      <c r="K397" s="125"/>
      <c r="L397" s="110"/>
      <c r="M397" s="107"/>
      <c r="N397" s="107"/>
    </row>
    <row r="398" spans="1:14" s="7" customFormat="1" ht="25.5" x14ac:dyDescent="0.2">
      <c r="A398" s="108" t="s">
        <v>2562</v>
      </c>
      <c r="B398" s="107" t="s">
        <v>4092</v>
      </c>
      <c r="C398" s="107">
        <v>42917</v>
      </c>
      <c r="D398" s="107" t="s">
        <v>2406</v>
      </c>
      <c r="E398" s="107">
        <v>45987</v>
      </c>
      <c r="F398" s="108" t="s">
        <v>1408</v>
      </c>
      <c r="G398" s="108" t="s">
        <v>1408</v>
      </c>
      <c r="H398" s="108" t="s">
        <v>84</v>
      </c>
      <c r="I398" s="108" t="s">
        <v>2366</v>
      </c>
      <c r="J398" s="108" t="s">
        <v>2273</v>
      </c>
      <c r="K398" s="159" t="s">
        <v>2563</v>
      </c>
      <c r="L398" s="110" t="s">
        <v>2564</v>
      </c>
      <c r="M398" s="107">
        <v>42832</v>
      </c>
      <c r="N398" s="107" t="s">
        <v>3287</v>
      </c>
    </row>
    <row r="399" spans="1:14" s="7" customFormat="1" ht="38.25" x14ac:dyDescent="0.2">
      <c r="A399" s="108" t="s">
        <v>2568</v>
      </c>
      <c r="B399" s="107" t="s">
        <v>4092</v>
      </c>
      <c r="C399" s="107">
        <v>42934</v>
      </c>
      <c r="D399" s="107" t="s">
        <v>2406</v>
      </c>
      <c r="E399" s="107">
        <v>45987</v>
      </c>
      <c r="F399" s="108" t="s">
        <v>1408</v>
      </c>
      <c r="G399" s="108" t="s">
        <v>2569</v>
      </c>
      <c r="H399" s="108" t="s">
        <v>2325</v>
      </c>
      <c r="I399" s="108" t="s">
        <v>2570</v>
      </c>
      <c r="J399" s="108" t="s">
        <v>2539</v>
      </c>
      <c r="K399" s="159" t="s">
        <v>2600</v>
      </c>
      <c r="L399" s="110" t="s">
        <v>2561</v>
      </c>
      <c r="M399" s="107">
        <v>42888</v>
      </c>
      <c r="N399" s="107" t="s">
        <v>3287</v>
      </c>
    </row>
    <row r="400" spans="1:14" s="76" customFormat="1" ht="25.5" x14ac:dyDescent="0.2">
      <c r="A400" s="115" t="s">
        <v>2589</v>
      </c>
      <c r="B400" s="108" t="s">
        <v>1022</v>
      </c>
      <c r="C400" s="107">
        <v>42954</v>
      </c>
      <c r="D400" s="107">
        <v>43008</v>
      </c>
      <c r="E400" s="107">
        <v>43075</v>
      </c>
      <c r="F400" s="108" t="s">
        <v>253</v>
      </c>
      <c r="G400" s="108" t="s">
        <v>279</v>
      </c>
      <c r="H400" s="108" t="s">
        <v>2593</v>
      </c>
      <c r="I400" s="108" t="s">
        <v>2594</v>
      </c>
      <c r="J400" s="115" t="s">
        <v>2595</v>
      </c>
      <c r="K400" s="119" t="s">
        <v>2588</v>
      </c>
      <c r="L400" s="110" t="s">
        <v>2596</v>
      </c>
      <c r="M400" s="107">
        <v>42964</v>
      </c>
      <c r="N400" s="126" t="s">
        <v>2640</v>
      </c>
    </row>
    <row r="401" spans="1:14" s="76" customFormat="1" ht="45.75" customHeight="1" x14ac:dyDescent="0.2">
      <c r="A401" s="115" t="s">
        <v>2590</v>
      </c>
      <c r="B401" s="108" t="s">
        <v>1022</v>
      </c>
      <c r="C401" s="107">
        <v>42954</v>
      </c>
      <c r="D401" s="107">
        <v>43008</v>
      </c>
      <c r="E401" s="107">
        <v>43066</v>
      </c>
      <c r="F401" s="108" t="s">
        <v>1603</v>
      </c>
      <c r="G401" s="108" t="s">
        <v>279</v>
      </c>
      <c r="H401" s="108" t="s">
        <v>2593</v>
      </c>
      <c r="I401" s="108" t="s">
        <v>2594</v>
      </c>
      <c r="J401" s="115" t="s">
        <v>2595</v>
      </c>
      <c r="K401" s="119" t="s">
        <v>2612</v>
      </c>
      <c r="L401" s="110" t="s">
        <v>2012</v>
      </c>
      <c r="M401" s="107">
        <v>42964</v>
      </c>
      <c r="N401" s="107" t="s">
        <v>2012</v>
      </c>
    </row>
    <row r="402" spans="1:14" s="76" customFormat="1" ht="51" x14ac:dyDescent="0.2">
      <c r="A402" s="115" t="s">
        <v>2601</v>
      </c>
      <c r="B402" s="108" t="s">
        <v>1022</v>
      </c>
      <c r="C402" s="107">
        <v>42997</v>
      </c>
      <c r="D402" s="107">
        <v>43110</v>
      </c>
      <c r="E402" s="107">
        <v>43139</v>
      </c>
      <c r="F402" s="108" t="s">
        <v>1408</v>
      </c>
      <c r="G402" s="108" t="s">
        <v>2636</v>
      </c>
      <c r="H402" s="108" t="s">
        <v>2602</v>
      </c>
      <c r="I402" s="108" t="s">
        <v>2603</v>
      </c>
      <c r="J402" s="115" t="s">
        <v>2280</v>
      </c>
      <c r="K402" s="119" t="s">
        <v>2633</v>
      </c>
      <c r="L402" s="110" t="s">
        <v>2604</v>
      </c>
      <c r="M402" s="107">
        <v>43039</v>
      </c>
      <c r="N402" s="126" t="s">
        <v>2644</v>
      </c>
    </row>
    <row r="403" spans="1:14" s="76" customFormat="1" ht="35.25" customHeight="1" x14ac:dyDescent="0.2">
      <c r="A403" s="108" t="s">
        <v>2605</v>
      </c>
      <c r="B403" s="107" t="s">
        <v>4092</v>
      </c>
      <c r="C403" s="107">
        <v>42942</v>
      </c>
      <c r="D403" s="107" t="s">
        <v>2406</v>
      </c>
      <c r="E403" s="107">
        <v>45987</v>
      </c>
      <c r="F403" s="108" t="s">
        <v>2606</v>
      </c>
      <c r="G403" s="108" t="s">
        <v>2607</v>
      </c>
      <c r="H403" s="108" t="s">
        <v>2079</v>
      </c>
      <c r="I403" s="108" t="s">
        <v>2608</v>
      </c>
      <c r="J403" s="115" t="s">
        <v>2281</v>
      </c>
      <c r="K403" s="119" t="s">
        <v>2609</v>
      </c>
      <c r="L403" s="110" t="s">
        <v>2610</v>
      </c>
      <c r="M403" s="107">
        <v>42942</v>
      </c>
      <c r="N403" s="126" t="s">
        <v>3287</v>
      </c>
    </row>
    <row r="404" spans="1:14" s="76" customFormat="1" ht="35.25" customHeight="1" x14ac:dyDescent="0.2">
      <c r="A404" s="108" t="s">
        <v>2615</v>
      </c>
      <c r="B404" s="107" t="s">
        <v>4092</v>
      </c>
      <c r="C404" s="107">
        <v>42958</v>
      </c>
      <c r="D404" s="107" t="s">
        <v>2406</v>
      </c>
      <c r="E404" s="107">
        <v>45987</v>
      </c>
      <c r="F404" s="108" t="s">
        <v>2617</v>
      </c>
      <c r="G404" s="108" t="s">
        <v>2618</v>
      </c>
      <c r="H404" s="108" t="s">
        <v>415</v>
      </c>
      <c r="I404" s="108" t="s">
        <v>1736</v>
      </c>
      <c r="J404" s="115" t="s">
        <v>2281</v>
      </c>
      <c r="K404" s="119" t="s">
        <v>2619</v>
      </c>
      <c r="L404" s="110" t="s">
        <v>2616</v>
      </c>
      <c r="M404" s="107">
        <v>42989</v>
      </c>
      <c r="N404" s="126" t="s">
        <v>3287</v>
      </c>
    </row>
    <row r="405" spans="1:14" s="163" customFormat="1" ht="51" customHeight="1" x14ac:dyDescent="0.2">
      <c r="A405" s="97" t="s">
        <v>2772</v>
      </c>
      <c r="B405" s="108"/>
      <c r="C405" s="107"/>
      <c r="D405" s="107"/>
      <c r="E405" s="107"/>
      <c r="F405" s="108"/>
      <c r="G405" s="108"/>
      <c r="H405" s="108"/>
      <c r="I405" s="108"/>
      <c r="J405" s="115"/>
      <c r="K405" s="119"/>
      <c r="L405" s="110"/>
      <c r="M405" s="107"/>
      <c r="N405" s="126"/>
    </row>
    <row r="406" spans="1:14" s="76" customFormat="1" ht="58.5" customHeight="1" x14ac:dyDescent="0.2">
      <c r="A406" s="209" t="s">
        <v>2625</v>
      </c>
      <c r="B406" s="108" t="s">
        <v>1022</v>
      </c>
      <c r="C406" s="107">
        <v>42999</v>
      </c>
      <c r="D406" s="107">
        <v>43029</v>
      </c>
      <c r="E406" s="107">
        <v>43073</v>
      </c>
      <c r="F406" s="108" t="s">
        <v>2606</v>
      </c>
      <c r="G406" s="108" t="s">
        <v>2629</v>
      </c>
      <c r="H406" s="108" t="s">
        <v>2626</v>
      </c>
      <c r="I406" s="108" t="s">
        <v>2594</v>
      </c>
      <c r="J406" s="115" t="s">
        <v>2595</v>
      </c>
      <c r="K406" s="119" t="s">
        <v>2627</v>
      </c>
      <c r="L406" s="110" t="s">
        <v>2628</v>
      </c>
      <c r="M406" s="107">
        <v>42999</v>
      </c>
      <c r="N406" s="107" t="s">
        <v>2628</v>
      </c>
    </row>
    <row r="407" spans="1:14" s="76" customFormat="1" ht="58.5" customHeight="1" x14ac:dyDescent="0.2">
      <c r="A407" s="108" t="s">
        <v>2637</v>
      </c>
      <c r="B407" s="107" t="s">
        <v>4092</v>
      </c>
      <c r="C407" s="107">
        <v>43090</v>
      </c>
      <c r="D407" s="107" t="s">
        <v>2406</v>
      </c>
      <c r="E407" s="107">
        <v>45987</v>
      </c>
      <c r="F407" s="108" t="s">
        <v>2617</v>
      </c>
      <c r="G407" s="108" t="s">
        <v>2641</v>
      </c>
      <c r="H407" s="108" t="s">
        <v>860</v>
      </c>
      <c r="I407" s="108" t="s">
        <v>2638</v>
      </c>
      <c r="J407" s="115" t="s">
        <v>2277</v>
      </c>
      <c r="K407" s="119" t="s">
        <v>2642</v>
      </c>
      <c r="L407" s="110" t="s">
        <v>2639</v>
      </c>
      <c r="M407" s="107">
        <v>43090</v>
      </c>
      <c r="N407" s="126" t="s">
        <v>3287</v>
      </c>
    </row>
    <row r="408" spans="1:14" s="76" customFormat="1" ht="58.5" customHeight="1" x14ac:dyDescent="0.2">
      <c r="A408" s="209" t="s">
        <v>2647</v>
      </c>
      <c r="B408" s="108" t="s">
        <v>1022</v>
      </c>
      <c r="C408" s="107"/>
      <c r="D408" s="107">
        <v>43195</v>
      </c>
      <c r="E408" s="107">
        <v>43228</v>
      </c>
      <c r="F408" s="108" t="s">
        <v>2648</v>
      </c>
      <c r="G408" s="108" t="s">
        <v>2649</v>
      </c>
      <c r="H408" s="108" t="s">
        <v>2650</v>
      </c>
      <c r="I408" s="108" t="s">
        <v>2594</v>
      </c>
      <c r="J408" s="115" t="s">
        <v>2595</v>
      </c>
      <c r="K408" s="119" t="s">
        <v>2651</v>
      </c>
      <c r="L408" s="110" t="s">
        <v>2652</v>
      </c>
      <c r="M408" s="107" t="s">
        <v>2674</v>
      </c>
      <c r="N408" s="107" t="s">
        <v>2675</v>
      </c>
    </row>
    <row r="409" spans="1:14" s="76" customFormat="1" ht="63.75" x14ac:dyDescent="0.2">
      <c r="A409" s="108" t="s">
        <v>2653</v>
      </c>
      <c r="B409" s="107" t="s">
        <v>4092</v>
      </c>
      <c r="C409" s="107">
        <v>43376</v>
      </c>
      <c r="D409" s="107" t="s">
        <v>2406</v>
      </c>
      <c r="E409" s="107">
        <v>45987</v>
      </c>
      <c r="F409" s="108" t="s">
        <v>2654</v>
      </c>
      <c r="G409" s="108" t="s">
        <v>2655</v>
      </c>
      <c r="H409" s="108" t="s">
        <v>2079</v>
      </c>
      <c r="I409" s="108" t="s">
        <v>2656</v>
      </c>
      <c r="J409" s="115" t="s">
        <v>2281</v>
      </c>
      <c r="K409" s="119" t="s">
        <v>2657</v>
      </c>
      <c r="L409" s="110" t="s">
        <v>2699</v>
      </c>
      <c r="M409" s="107" t="s">
        <v>2700</v>
      </c>
      <c r="N409" s="126" t="s">
        <v>3287</v>
      </c>
    </row>
    <row r="410" spans="1:14" s="74" customFormat="1" ht="12.75" x14ac:dyDescent="0.2">
      <c r="A410" s="164" t="s">
        <v>2665</v>
      </c>
      <c r="B410" s="120" t="s">
        <v>1423</v>
      </c>
      <c r="C410" s="129"/>
      <c r="D410" s="129"/>
      <c r="E410" s="129"/>
      <c r="F410" s="128"/>
      <c r="G410" s="128"/>
      <c r="H410" s="128"/>
      <c r="I410" s="128"/>
      <c r="J410" s="130"/>
      <c r="K410" s="112"/>
      <c r="L410" s="63"/>
      <c r="M410" s="65"/>
      <c r="N410" s="131"/>
    </row>
    <row r="411" spans="1:14" s="74" customFormat="1" ht="51" x14ac:dyDescent="0.2">
      <c r="A411" s="108" t="s">
        <v>2660</v>
      </c>
      <c r="B411" s="107" t="s">
        <v>4092</v>
      </c>
      <c r="C411" s="107">
        <v>43252</v>
      </c>
      <c r="D411" s="107" t="s">
        <v>2406</v>
      </c>
      <c r="E411" s="107">
        <v>46717</v>
      </c>
      <c r="F411" s="108" t="s">
        <v>1408</v>
      </c>
      <c r="G411" s="108" t="s">
        <v>2658</v>
      </c>
      <c r="H411" s="108" t="s">
        <v>2659</v>
      </c>
      <c r="I411" s="108" t="s">
        <v>2663</v>
      </c>
      <c r="J411" s="108" t="s">
        <v>2278</v>
      </c>
      <c r="K411" s="110" t="s">
        <v>2664</v>
      </c>
      <c r="L411" s="110" t="s">
        <v>2661</v>
      </c>
      <c r="M411" s="107">
        <v>43195</v>
      </c>
      <c r="N411" s="107" t="s">
        <v>3287</v>
      </c>
    </row>
    <row r="412" spans="1:14" s="74" customFormat="1" ht="48.75" customHeight="1" x14ac:dyDescent="0.2">
      <c r="A412" s="115" t="s">
        <v>2671</v>
      </c>
      <c r="B412" s="108" t="s">
        <v>1022</v>
      </c>
      <c r="C412" s="107">
        <v>43326</v>
      </c>
      <c r="D412" s="107">
        <v>43646</v>
      </c>
      <c r="E412" s="107">
        <v>43646</v>
      </c>
      <c r="F412" s="108" t="s">
        <v>253</v>
      </c>
      <c r="G412" s="108" t="s">
        <v>2668</v>
      </c>
      <c r="H412" s="108" t="s">
        <v>2669</v>
      </c>
      <c r="I412" s="108" t="s">
        <v>2670</v>
      </c>
      <c r="J412" s="108" t="s">
        <v>2280</v>
      </c>
      <c r="K412" s="110" t="s">
        <v>2815</v>
      </c>
      <c r="L412" s="110" t="s">
        <v>2667</v>
      </c>
      <c r="M412" s="107">
        <v>43333</v>
      </c>
      <c r="N412" s="107" t="s">
        <v>2817</v>
      </c>
    </row>
    <row r="413" spans="1:14" s="74" customFormat="1" ht="162" customHeight="1" x14ac:dyDescent="0.2">
      <c r="A413" s="115" t="s">
        <v>2672</v>
      </c>
      <c r="B413" s="108" t="s">
        <v>1022</v>
      </c>
      <c r="C413" s="107">
        <v>43306</v>
      </c>
      <c r="D413" s="107">
        <v>43646</v>
      </c>
      <c r="E413" s="107">
        <v>43646</v>
      </c>
      <c r="F413" s="108" t="s">
        <v>253</v>
      </c>
      <c r="G413" s="108" t="s">
        <v>2668</v>
      </c>
      <c r="H413" s="108" t="s">
        <v>2669</v>
      </c>
      <c r="I413" s="108" t="s">
        <v>2673</v>
      </c>
      <c r="J413" s="108" t="s">
        <v>2280</v>
      </c>
      <c r="K413" s="110" t="s">
        <v>2816</v>
      </c>
      <c r="L413" s="110" t="s">
        <v>2667</v>
      </c>
      <c r="M413" s="107">
        <v>43306</v>
      </c>
      <c r="N413" s="107" t="s">
        <v>2817</v>
      </c>
    </row>
    <row r="414" spans="1:14" s="74" customFormat="1" ht="21" customHeight="1" x14ac:dyDescent="0.2">
      <c r="A414" s="132" t="s">
        <v>2677</v>
      </c>
      <c r="B414" s="127" t="s">
        <v>1423</v>
      </c>
      <c r="C414" s="60"/>
      <c r="D414" s="60"/>
      <c r="E414" s="62"/>
      <c r="F414" s="62"/>
      <c r="G414" s="62"/>
      <c r="H414" s="62"/>
      <c r="I414" s="62"/>
      <c r="J414" s="62"/>
      <c r="K414" s="63"/>
      <c r="L414" s="61"/>
      <c r="M414" s="60"/>
      <c r="N414" s="60"/>
    </row>
    <row r="415" spans="1:14" s="74" customFormat="1" ht="51" x14ac:dyDescent="0.2">
      <c r="A415" s="108" t="s">
        <v>2679</v>
      </c>
      <c r="B415" s="107" t="s">
        <v>4092</v>
      </c>
      <c r="C415" s="107">
        <v>43385</v>
      </c>
      <c r="D415" s="107" t="s">
        <v>2406</v>
      </c>
      <c r="E415" s="107">
        <v>45987</v>
      </c>
      <c r="F415" s="108" t="s">
        <v>2622</v>
      </c>
      <c r="G415" s="108" t="s">
        <v>279</v>
      </c>
      <c r="H415" s="108" t="s">
        <v>2703</v>
      </c>
      <c r="I415" s="108" t="s">
        <v>2704</v>
      </c>
      <c r="J415" s="108" t="s">
        <v>2539</v>
      </c>
      <c r="K415" s="110" t="s">
        <v>2706</v>
      </c>
      <c r="L415" s="110" t="s">
        <v>2705</v>
      </c>
      <c r="M415" s="107">
        <v>43335</v>
      </c>
      <c r="N415" s="107" t="s">
        <v>3287</v>
      </c>
    </row>
    <row r="416" spans="1:14" s="74" customFormat="1" ht="38.25" x14ac:dyDescent="0.2">
      <c r="A416" s="108" t="s">
        <v>2683</v>
      </c>
      <c r="B416" s="107" t="s">
        <v>4092</v>
      </c>
      <c r="C416" s="107">
        <v>43376</v>
      </c>
      <c r="D416" s="107" t="s">
        <v>2406</v>
      </c>
      <c r="E416" s="107">
        <v>45988</v>
      </c>
      <c r="F416" s="108" t="s">
        <v>2617</v>
      </c>
      <c r="G416" s="108" t="s">
        <v>172</v>
      </c>
      <c r="H416" s="108" t="s">
        <v>1342</v>
      </c>
      <c r="I416" s="108" t="s">
        <v>2696</v>
      </c>
      <c r="J416" s="108" t="s">
        <v>2276</v>
      </c>
      <c r="K416" s="110" t="s">
        <v>2697</v>
      </c>
      <c r="L416" s="110" t="s">
        <v>2698</v>
      </c>
      <c r="M416" s="107">
        <v>43376</v>
      </c>
      <c r="N416" s="107" t="s">
        <v>3287</v>
      </c>
    </row>
    <row r="417" spans="1:14" s="74" customFormat="1" ht="38.25" x14ac:dyDescent="0.2">
      <c r="A417" s="108" t="s">
        <v>2684</v>
      </c>
      <c r="B417" s="107" t="s">
        <v>4092</v>
      </c>
      <c r="C417" s="107">
        <v>43367</v>
      </c>
      <c r="D417" s="107" t="s">
        <v>2406</v>
      </c>
      <c r="E417" s="107">
        <v>45989</v>
      </c>
      <c r="F417" s="108" t="s">
        <v>2622</v>
      </c>
      <c r="G417" s="108" t="s">
        <v>2687</v>
      </c>
      <c r="H417" s="108" t="s">
        <v>2688</v>
      </c>
      <c r="I417" s="108" t="s">
        <v>2689</v>
      </c>
      <c r="J417" s="108" t="s">
        <v>2692</v>
      </c>
      <c r="K417" s="110" t="s">
        <v>2694</v>
      </c>
      <c r="L417" s="110" t="s">
        <v>2693</v>
      </c>
      <c r="M417" s="107">
        <v>43367</v>
      </c>
      <c r="N417" s="107" t="s">
        <v>3287</v>
      </c>
    </row>
    <row r="418" spans="1:14" s="74" customFormat="1" ht="38.25" x14ac:dyDescent="0.2">
      <c r="A418" s="108" t="s">
        <v>2685</v>
      </c>
      <c r="B418" s="107" t="s">
        <v>4092</v>
      </c>
      <c r="C418" s="107">
        <v>43367</v>
      </c>
      <c r="D418" s="107" t="s">
        <v>2406</v>
      </c>
      <c r="E418" s="107">
        <v>45990</v>
      </c>
      <c r="F418" s="108" t="s">
        <v>2622</v>
      </c>
      <c r="G418" s="108" t="s">
        <v>2687</v>
      </c>
      <c r="H418" s="108" t="s">
        <v>2690</v>
      </c>
      <c r="I418" s="108" t="s">
        <v>2691</v>
      </c>
      <c r="J418" s="108" t="s">
        <v>2280</v>
      </c>
      <c r="K418" s="110" t="s">
        <v>2695</v>
      </c>
      <c r="L418" s="110" t="s">
        <v>2693</v>
      </c>
      <c r="M418" s="107">
        <v>43367</v>
      </c>
      <c r="N418" s="107" t="s">
        <v>3287</v>
      </c>
    </row>
    <row r="419" spans="1:14" s="74" customFormat="1" ht="18" customHeight="1" x14ac:dyDescent="0.2">
      <c r="A419" s="138" t="s">
        <v>2701</v>
      </c>
      <c r="B419" s="108" t="s">
        <v>1979</v>
      </c>
      <c r="C419" s="107"/>
      <c r="D419" s="107"/>
      <c r="E419" s="108"/>
      <c r="F419" s="108"/>
      <c r="G419" s="108"/>
      <c r="H419" s="108"/>
      <c r="I419" s="108"/>
      <c r="J419" s="108"/>
      <c r="K419" s="110"/>
      <c r="L419" s="110"/>
      <c r="M419" s="107"/>
      <c r="N419" s="107"/>
    </row>
    <row r="420" spans="1:14" s="74" customFormat="1" ht="140.25" x14ac:dyDescent="0.2">
      <c r="A420" s="115" t="s">
        <v>2702</v>
      </c>
      <c r="B420" s="108" t="s">
        <v>1022</v>
      </c>
      <c r="C420" s="107">
        <v>43867</v>
      </c>
      <c r="D420" s="107">
        <v>44593</v>
      </c>
      <c r="E420" s="107">
        <v>44651</v>
      </c>
      <c r="F420" s="108" t="s">
        <v>2895</v>
      </c>
      <c r="G420" s="119" t="s">
        <v>2896</v>
      </c>
      <c r="H420" s="108" t="s">
        <v>2669</v>
      </c>
      <c r="I420" s="108">
        <v>3.2</v>
      </c>
      <c r="J420" s="108" t="s">
        <v>2280</v>
      </c>
      <c r="K420" s="110" t="s">
        <v>3175</v>
      </c>
      <c r="L420" s="110" t="s">
        <v>2894</v>
      </c>
      <c r="M420" s="107">
        <v>43867</v>
      </c>
      <c r="N420" s="107" t="s">
        <v>3176</v>
      </c>
    </row>
    <row r="421" spans="1:14" s="160" customFormat="1" ht="114" customHeight="1" x14ac:dyDescent="0.2">
      <c r="A421" s="115" t="s">
        <v>2707</v>
      </c>
      <c r="B421" s="108" t="s">
        <v>1022</v>
      </c>
      <c r="C421" s="107">
        <v>43409</v>
      </c>
      <c r="D421" s="107" t="s">
        <v>2719</v>
      </c>
      <c r="E421" s="108" t="s">
        <v>1788</v>
      </c>
      <c r="F421" s="108" t="s">
        <v>2622</v>
      </c>
      <c r="G421" s="108" t="s">
        <v>279</v>
      </c>
      <c r="H421" s="108" t="s">
        <v>2720</v>
      </c>
      <c r="I421" s="108">
        <v>3.4</v>
      </c>
      <c r="J421" s="108" t="s">
        <v>2306</v>
      </c>
      <c r="K421" s="110" t="s">
        <v>2721</v>
      </c>
      <c r="L421" s="110" t="s">
        <v>2722</v>
      </c>
      <c r="M421" s="107">
        <v>43409</v>
      </c>
      <c r="N421" s="107" t="s">
        <v>2863</v>
      </c>
    </row>
    <row r="422" spans="1:14" s="74" customFormat="1" ht="117" customHeight="1" x14ac:dyDescent="0.2">
      <c r="A422" s="115" t="s">
        <v>2708</v>
      </c>
      <c r="B422" s="108" t="s">
        <v>1022</v>
      </c>
      <c r="C422" s="107">
        <v>43409</v>
      </c>
      <c r="D422" s="107" t="s">
        <v>2719</v>
      </c>
      <c r="E422" s="107">
        <v>43845</v>
      </c>
      <c r="F422" s="108" t="s">
        <v>2723</v>
      </c>
      <c r="G422" s="108" t="s">
        <v>279</v>
      </c>
      <c r="H422" s="108" t="s">
        <v>2720</v>
      </c>
      <c r="I422" s="108">
        <v>3.4</v>
      </c>
      <c r="J422" s="108" t="s">
        <v>2306</v>
      </c>
      <c r="K422" s="110" t="s">
        <v>2882</v>
      </c>
      <c r="L422" s="110" t="s">
        <v>2722</v>
      </c>
      <c r="M422" s="107">
        <v>43409</v>
      </c>
      <c r="N422" s="107" t="s">
        <v>2881</v>
      </c>
    </row>
    <row r="423" spans="1:14" s="74" customFormat="1" ht="117.6" customHeight="1" x14ac:dyDescent="0.2">
      <c r="A423" s="115" t="s">
        <v>2709</v>
      </c>
      <c r="B423" s="108" t="s">
        <v>1022</v>
      </c>
      <c r="C423" s="107">
        <v>43409</v>
      </c>
      <c r="D423" s="107" t="s">
        <v>2719</v>
      </c>
      <c r="E423" s="107">
        <v>43845</v>
      </c>
      <c r="F423" s="108" t="s">
        <v>2617</v>
      </c>
      <c r="G423" s="108" t="s">
        <v>279</v>
      </c>
      <c r="H423" s="108" t="s">
        <v>2720</v>
      </c>
      <c r="I423" s="108">
        <v>3.4</v>
      </c>
      <c r="J423" s="108" t="s">
        <v>2306</v>
      </c>
      <c r="K423" s="110" t="s">
        <v>2882</v>
      </c>
      <c r="L423" s="110" t="s">
        <v>2722</v>
      </c>
      <c r="M423" s="107">
        <v>43409</v>
      </c>
      <c r="N423" s="107" t="s">
        <v>2881</v>
      </c>
    </row>
    <row r="424" spans="1:14" s="74" customFormat="1" ht="51" x14ac:dyDescent="0.2">
      <c r="A424" s="108" t="s">
        <v>2710</v>
      </c>
      <c r="B424" s="107" t="s">
        <v>4092</v>
      </c>
      <c r="C424" s="107">
        <v>43405</v>
      </c>
      <c r="D424" s="107" t="s">
        <v>2406</v>
      </c>
      <c r="E424" s="108" t="s">
        <v>3992</v>
      </c>
      <c r="F424" s="108" t="s">
        <v>2622</v>
      </c>
      <c r="G424" s="108" t="s">
        <v>2714</v>
      </c>
      <c r="H424" s="108" t="s">
        <v>2715</v>
      </c>
      <c r="I424" s="108" t="s">
        <v>2716</v>
      </c>
      <c r="J424" s="108" t="s">
        <v>2307</v>
      </c>
      <c r="K424" s="110" t="s">
        <v>2717</v>
      </c>
      <c r="L424" s="110" t="s">
        <v>2718</v>
      </c>
      <c r="M424" s="107">
        <v>43402</v>
      </c>
      <c r="N424" s="107" t="s">
        <v>3287</v>
      </c>
    </row>
    <row r="425" spans="1:14" s="74" customFormat="1" ht="76.5" x14ac:dyDescent="0.2">
      <c r="A425" s="255" t="s">
        <v>2725</v>
      </c>
      <c r="B425" s="116" t="s">
        <v>835</v>
      </c>
      <c r="C425" s="60">
        <v>43455</v>
      </c>
      <c r="D425" s="60">
        <v>47106</v>
      </c>
      <c r="E425" s="62" t="s">
        <v>279</v>
      </c>
      <c r="F425" s="62" t="s">
        <v>2726</v>
      </c>
      <c r="G425" s="62" t="s">
        <v>279</v>
      </c>
      <c r="H425" s="62" t="s">
        <v>2727</v>
      </c>
      <c r="I425" s="62" t="s">
        <v>2728</v>
      </c>
      <c r="J425" s="62" t="s">
        <v>2382</v>
      </c>
      <c r="K425" s="63" t="s">
        <v>2730</v>
      </c>
      <c r="L425" s="61" t="s">
        <v>2729</v>
      </c>
      <c r="M425" s="60">
        <v>43455</v>
      </c>
      <c r="N425" s="60" t="s">
        <v>279</v>
      </c>
    </row>
    <row r="426" spans="1:14" s="74" customFormat="1" ht="51" x14ac:dyDescent="0.2">
      <c r="A426" s="115" t="s">
        <v>2731</v>
      </c>
      <c r="B426" s="108" t="s">
        <v>1022</v>
      </c>
      <c r="C426" s="107">
        <v>43497</v>
      </c>
      <c r="D426" s="107">
        <v>44012</v>
      </c>
      <c r="E426" s="107">
        <v>43720</v>
      </c>
      <c r="F426" s="108" t="s">
        <v>1408</v>
      </c>
      <c r="G426" s="108" t="s">
        <v>2741</v>
      </c>
      <c r="H426" s="108" t="s">
        <v>2669</v>
      </c>
      <c r="I426" s="108">
        <v>3.2</v>
      </c>
      <c r="J426" s="108" t="s">
        <v>2280</v>
      </c>
      <c r="K426" s="110" t="s">
        <v>2742</v>
      </c>
      <c r="L426" s="110" t="s">
        <v>2838</v>
      </c>
      <c r="M426" s="107">
        <v>43489</v>
      </c>
      <c r="N426" s="107" t="s">
        <v>2893</v>
      </c>
    </row>
    <row r="427" spans="1:14" s="74" customFormat="1" ht="51" x14ac:dyDescent="0.2">
      <c r="A427" s="255" t="s">
        <v>2732</v>
      </c>
      <c r="B427" s="116" t="s">
        <v>835</v>
      </c>
      <c r="C427" s="60">
        <v>43480</v>
      </c>
      <c r="D427" s="60">
        <v>46767</v>
      </c>
      <c r="E427" s="62" t="s">
        <v>279</v>
      </c>
      <c r="F427" s="62" t="s">
        <v>2726</v>
      </c>
      <c r="G427" s="62" t="s">
        <v>279</v>
      </c>
      <c r="H427" s="62" t="s">
        <v>2727</v>
      </c>
      <c r="I427" s="62" t="s">
        <v>2728</v>
      </c>
      <c r="J427" s="62" t="s">
        <v>2382</v>
      </c>
      <c r="K427" s="63" t="s">
        <v>2733</v>
      </c>
      <c r="L427" s="61" t="s">
        <v>2729</v>
      </c>
      <c r="M427" s="60">
        <v>46769</v>
      </c>
      <c r="N427" s="60" t="s">
        <v>279</v>
      </c>
    </row>
    <row r="428" spans="1:14" s="74" customFormat="1" ht="89.45" customHeight="1" x14ac:dyDescent="0.2">
      <c r="A428" s="108" t="s">
        <v>2743</v>
      </c>
      <c r="B428" s="107" t="s">
        <v>4092</v>
      </c>
      <c r="C428" s="107">
        <v>43500</v>
      </c>
      <c r="D428" s="107" t="s">
        <v>2746</v>
      </c>
      <c r="E428" s="107">
        <v>45987</v>
      </c>
      <c r="F428" s="108" t="s">
        <v>2751</v>
      </c>
      <c r="G428" s="108" t="s">
        <v>2752</v>
      </c>
      <c r="H428" s="108" t="s">
        <v>2753</v>
      </c>
      <c r="I428" s="108"/>
      <c r="J428" s="108" t="s">
        <v>2754</v>
      </c>
      <c r="K428" s="110" t="s">
        <v>2755</v>
      </c>
      <c r="L428" s="110" t="s">
        <v>2756</v>
      </c>
      <c r="M428" s="107">
        <v>43500</v>
      </c>
      <c r="N428" s="107" t="s">
        <v>3287</v>
      </c>
    </row>
    <row r="429" spans="1:14" s="74" customFormat="1" ht="12.75" x14ac:dyDescent="0.2">
      <c r="A429" s="132" t="s">
        <v>2744</v>
      </c>
      <c r="B429" s="127" t="s">
        <v>1423</v>
      </c>
      <c r="C429" s="60"/>
      <c r="D429" s="60"/>
      <c r="E429" s="62"/>
      <c r="F429" s="62"/>
      <c r="G429" s="62"/>
      <c r="H429" s="62"/>
      <c r="I429" s="62"/>
      <c r="J429" s="62"/>
      <c r="K429" s="63"/>
      <c r="L429" s="61"/>
      <c r="M429" s="60"/>
      <c r="N429" s="60"/>
    </row>
    <row r="430" spans="1:14" s="74" customFormat="1" ht="51.6" customHeight="1" x14ac:dyDescent="0.2">
      <c r="A430" s="108" t="s">
        <v>2745</v>
      </c>
      <c r="B430" s="107" t="s">
        <v>4092</v>
      </c>
      <c r="C430" s="107">
        <v>43507</v>
      </c>
      <c r="D430" s="107" t="s">
        <v>2746</v>
      </c>
      <c r="E430" s="107">
        <v>45987</v>
      </c>
      <c r="F430" s="108" t="s">
        <v>2617</v>
      </c>
      <c r="G430" s="108" t="s">
        <v>2747</v>
      </c>
      <c r="H430" s="108" t="s">
        <v>860</v>
      </c>
      <c r="I430" s="108" t="s">
        <v>531</v>
      </c>
      <c r="J430" s="108" t="s">
        <v>2277</v>
      </c>
      <c r="K430" s="110" t="s">
        <v>2748</v>
      </c>
      <c r="L430" s="110" t="s">
        <v>2749</v>
      </c>
      <c r="M430" s="107">
        <v>43507</v>
      </c>
      <c r="N430" s="107" t="s">
        <v>3287</v>
      </c>
    </row>
    <row r="431" spans="1:14" s="74" customFormat="1" ht="51" x14ac:dyDescent="0.2">
      <c r="A431" s="256" t="s">
        <v>2750</v>
      </c>
      <c r="B431" s="116" t="s">
        <v>835</v>
      </c>
      <c r="C431" s="60">
        <v>43532</v>
      </c>
      <c r="D431" s="60">
        <v>46796</v>
      </c>
      <c r="E431" s="62" t="s">
        <v>279</v>
      </c>
      <c r="F431" s="62" t="s">
        <v>2726</v>
      </c>
      <c r="G431" s="62" t="s">
        <v>279</v>
      </c>
      <c r="H431" s="62" t="s">
        <v>2727</v>
      </c>
      <c r="I431" s="62" t="s">
        <v>2728</v>
      </c>
      <c r="J431" s="62" t="s">
        <v>2382</v>
      </c>
      <c r="K431" s="63" t="s">
        <v>2773</v>
      </c>
      <c r="L431" s="61" t="s">
        <v>2729</v>
      </c>
      <c r="M431" s="60">
        <v>43532</v>
      </c>
      <c r="N431" s="60" t="s">
        <v>279</v>
      </c>
    </row>
    <row r="432" spans="1:14" s="74" customFormat="1" ht="51" x14ac:dyDescent="0.2">
      <c r="A432" s="108" t="s">
        <v>2762</v>
      </c>
      <c r="B432" s="107" t="s">
        <v>4092</v>
      </c>
      <c r="C432" s="107">
        <v>43588</v>
      </c>
      <c r="D432" s="107" t="s">
        <v>2746</v>
      </c>
      <c r="E432" s="107">
        <v>45987</v>
      </c>
      <c r="F432" s="108" t="s">
        <v>2787</v>
      </c>
      <c r="G432" s="108" t="s">
        <v>2788</v>
      </c>
      <c r="H432" s="108" t="s">
        <v>84</v>
      </c>
      <c r="I432" s="108" t="s">
        <v>2789</v>
      </c>
      <c r="J432" s="108" t="s">
        <v>2273</v>
      </c>
      <c r="K432" s="202" t="s">
        <v>2791</v>
      </c>
      <c r="L432" s="110" t="s">
        <v>2666</v>
      </c>
      <c r="M432" s="107">
        <v>43588</v>
      </c>
      <c r="N432" s="107" t="s">
        <v>3287</v>
      </c>
    </row>
    <row r="433" spans="1:14" s="74" customFormat="1" ht="63.75" x14ac:dyDescent="0.2">
      <c r="A433" s="209" t="s">
        <v>2767</v>
      </c>
      <c r="B433" s="108" t="s">
        <v>1022</v>
      </c>
      <c r="C433" s="107">
        <v>43529</v>
      </c>
      <c r="D433" s="107">
        <v>44195</v>
      </c>
      <c r="E433" s="107">
        <v>44166</v>
      </c>
      <c r="F433" s="107" t="s">
        <v>2726</v>
      </c>
      <c r="G433" s="107" t="s">
        <v>279</v>
      </c>
      <c r="H433" s="107" t="s">
        <v>2727</v>
      </c>
      <c r="I433" s="107" t="s">
        <v>2728</v>
      </c>
      <c r="J433" s="107" t="s">
        <v>2382</v>
      </c>
      <c r="K433" s="107" t="s">
        <v>2768</v>
      </c>
      <c r="L433" s="107" t="s">
        <v>2729</v>
      </c>
      <c r="M433" s="107">
        <v>43529</v>
      </c>
      <c r="N433" s="107" t="s">
        <v>3072</v>
      </c>
    </row>
    <row r="434" spans="1:14" s="74" customFormat="1" ht="12.75" x14ac:dyDescent="0.2">
      <c r="A434" s="132" t="s">
        <v>2775</v>
      </c>
      <c r="B434" s="127" t="s">
        <v>1423</v>
      </c>
      <c r="C434" s="60"/>
      <c r="D434" s="60"/>
      <c r="E434" s="62"/>
      <c r="F434" s="62"/>
      <c r="G434" s="62"/>
      <c r="H434" s="62"/>
      <c r="I434" s="62"/>
      <c r="J434" s="62"/>
      <c r="K434" s="63"/>
      <c r="L434" s="61"/>
      <c r="M434" s="60"/>
      <c r="N434" s="60"/>
    </row>
    <row r="435" spans="1:14" s="74" customFormat="1" ht="165.75" x14ac:dyDescent="0.2">
      <c r="A435" s="209" t="s">
        <v>2777</v>
      </c>
      <c r="B435" s="108" t="s">
        <v>1022</v>
      </c>
      <c r="C435" s="107">
        <v>43560</v>
      </c>
      <c r="D435" s="107">
        <v>43646</v>
      </c>
      <c r="E435" s="107">
        <v>43860</v>
      </c>
      <c r="F435" s="107" t="s">
        <v>2778</v>
      </c>
      <c r="G435" s="107" t="s">
        <v>279</v>
      </c>
      <c r="H435" s="107" t="s">
        <v>2536</v>
      </c>
      <c r="I435" s="107" t="s">
        <v>2779</v>
      </c>
      <c r="J435" s="107" t="s">
        <v>2275</v>
      </c>
      <c r="K435" s="107" t="s">
        <v>2780</v>
      </c>
      <c r="L435" s="107" t="s">
        <v>2781</v>
      </c>
      <c r="M435" s="107">
        <v>43560</v>
      </c>
      <c r="N435" s="107" t="s">
        <v>2892</v>
      </c>
    </row>
    <row r="436" spans="1:14" s="74" customFormat="1" ht="12.75" x14ac:dyDescent="0.2">
      <c r="A436" s="132" t="s">
        <v>2782</v>
      </c>
      <c r="B436" s="127" t="s">
        <v>1423</v>
      </c>
      <c r="C436" s="60"/>
      <c r="D436" s="60"/>
      <c r="E436" s="62"/>
      <c r="F436" s="62"/>
      <c r="G436" s="62"/>
      <c r="H436" s="62"/>
      <c r="I436" s="62"/>
      <c r="J436" s="62"/>
      <c r="K436" s="63"/>
      <c r="L436" s="61"/>
      <c r="M436" s="60"/>
      <c r="N436" s="60"/>
    </row>
    <row r="437" spans="1:14" s="74" customFormat="1" ht="51" x14ac:dyDescent="0.2">
      <c r="A437" s="108" t="s">
        <v>2783</v>
      </c>
      <c r="B437" s="107" t="s">
        <v>4092</v>
      </c>
      <c r="C437" s="107">
        <v>43616</v>
      </c>
      <c r="D437" s="107" t="s">
        <v>2746</v>
      </c>
      <c r="E437" s="107">
        <v>45987</v>
      </c>
      <c r="F437" s="108" t="s">
        <v>2736</v>
      </c>
      <c r="G437" s="108" t="s">
        <v>2795</v>
      </c>
      <c r="H437" s="108" t="s">
        <v>2796</v>
      </c>
      <c r="I437" s="108">
        <v>2.2000000000000002</v>
      </c>
      <c r="J437" s="108" t="s">
        <v>2307</v>
      </c>
      <c r="K437" s="110" t="s">
        <v>2797</v>
      </c>
      <c r="L437" s="110" t="s">
        <v>1435</v>
      </c>
      <c r="M437" s="107">
        <v>43616</v>
      </c>
      <c r="N437" s="107" t="s">
        <v>3287</v>
      </c>
    </row>
    <row r="438" spans="1:14" s="74" customFormat="1" ht="12.75" x14ac:dyDescent="0.2">
      <c r="A438" s="132" t="s">
        <v>2792</v>
      </c>
      <c r="B438" s="127" t="s">
        <v>1423</v>
      </c>
      <c r="C438" s="60"/>
      <c r="D438" s="60"/>
      <c r="E438" s="62"/>
      <c r="F438" s="62"/>
      <c r="G438" s="62"/>
      <c r="H438" s="62"/>
      <c r="I438" s="62"/>
      <c r="J438" s="62"/>
      <c r="K438" s="63"/>
      <c r="L438" s="61"/>
      <c r="M438" s="60"/>
      <c r="N438" s="60"/>
    </row>
    <row r="439" spans="1:14" s="74" customFormat="1" ht="76.5" x14ac:dyDescent="0.2">
      <c r="A439" s="115" t="s">
        <v>2794</v>
      </c>
      <c r="B439" s="107" t="s">
        <v>1022</v>
      </c>
      <c r="C439" s="107">
        <v>43636</v>
      </c>
      <c r="D439" s="107">
        <v>43680</v>
      </c>
      <c r="E439" s="107">
        <v>43684</v>
      </c>
      <c r="F439" s="107" t="s">
        <v>2800</v>
      </c>
      <c r="G439" s="107" t="s">
        <v>2802</v>
      </c>
      <c r="H439" s="107" t="s">
        <v>2805</v>
      </c>
      <c r="I439" s="107" t="s">
        <v>2804</v>
      </c>
      <c r="J439" s="107" t="s">
        <v>2401</v>
      </c>
      <c r="K439" s="107" t="s">
        <v>2830</v>
      </c>
      <c r="L439" s="107" t="s">
        <v>2806</v>
      </c>
      <c r="M439" s="107">
        <v>43636</v>
      </c>
      <c r="N439" s="107" t="s">
        <v>2640</v>
      </c>
    </row>
    <row r="440" spans="1:14" s="74" customFormat="1" ht="127.5" x14ac:dyDescent="0.2">
      <c r="A440" s="115" t="s">
        <v>2799</v>
      </c>
      <c r="B440" s="107" t="s">
        <v>1022</v>
      </c>
      <c r="C440" s="107">
        <v>43636</v>
      </c>
      <c r="D440" s="107">
        <v>44408</v>
      </c>
      <c r="E440" s="107">
        <v>44383</v>
      </c>
      <c r="F440" s="107" t="s">
        <v>2801</v>
      </c>
      <c r="G440" s="107" t="s">
        <v>279</v>
      </c>
      <c r="H440" s="107" t="s">
        <v>2803</v>
      </c>
      <c r="I440" s="107" t="s">
        <v>2807</v>
      </c>
      <c r="J440" s="107" t="s">
        <v>2808</v>
      </c>
      <c r="K440" s="107" t="s">
        <v>3109</v>
      </c>
      <c r="L440" s="107" t="s">
        <v>1631</v>
      </c>
      <c r="M440" s="107">
        <v>43636</v>
      </c>
      <c r="N440" s="107" t="s">
        <v>3110</v>
      </c>
    </row>
    <row r="441" spans="1:14" s="74" customFormat="1" ht="12.75" x14ac:dyDescent="0.2">
      <c r="A441" s="132" t="s">
        <v>2814</v>
      </c>
      <c r="B441" s="127" t="s">
        <v>1423</v>
      </c>
      <c r="C441" s="60"/>
      <c r="D441" s="60"/>
      <c r="E441" s="62"/>
      <c r="F441" s="62"/>
      <c r="G441" s="62"/>
      <c r="H441" s="62"/>
      <c r="I441" s="62"/>
      <c r="J441" s="62"/>
      <c r="K441" s="63"/>
      <c r="L441" s="61"/>
      <c r="M441" s="60"/>
      <c r="N441" s="60"/>
    </row>
    <row r="442" spans="1:14" s="74" customFormat="1" ht="204" x14ac:dyDescent="0.2">
      <c r="A442" s="108" t="s">
        <v>2846</v>
      </c>
      <c r="B442" s="107" t="s">
        <v>4092</v>
      </c>
      <c r="C442" s="107">
        <v>44089</v>
      </c>
      <c r="D442" s="107" t="s">
        <v>2746</v>
      </c>
      <c r="E442" s="107">
        <v>45987</v>
      </c>
      <c r="F442" s="108" t="s">
        <v>1408</v>
      </c>
      <c r="G442" s="108" t="s">
        <v>3016</v>
      </c>
      <c r="H442" s="108" t="s">
        <v>2079</v>
      </c>
      <c r="I442" s="108" t="s">
        <v>3017</v>
      </c>
      <c r="J442" s="108" t="s">
        <v>2276</v>
      </c>
      <c r="K442" s="110" t="s">
        <v>3018</v>
      </c>
      <c r="L442" s="110" t="s">
        <v>3019</v>
      </c>
      <c r="M442" s="107">
        <v>44050</v>
      </c>
      <c r="N442" s="107" t="s">
        <v>3287</v>
      </c>
    </row>
    <row r="443" spans="1:14" s="74" customFormat="1" ht="148.15" customHeight="1" x14ac:dyDescent="0.2">
      <c r="A443" s="108" t="s">
        <v>2847</v>
      </c>
      <c r="B443" s="107" t="s">
        <v>4092</v>
      </c>
      <c r="C443" s="107">
        <v>43782</v>
      </c>
      <c r="D443" s="107" t="s">
        <v>2746</v>
      </c>
      <c r="E443" s="107">
        <v>45988</v>
      </c>
      <c r="F443" s="108" t="s">
        <v>2848</v>
      </c>
      <c r="G443" s="108" t="s">
        <v>2890</v>
      </c>
      <c r="H443" s="108" t="s">
        <v>2715</v>
      </c>
      <c r="I443" s="108" t="s">
        <v>2716</v>
      </c>
      <c r="J443" s="108" t="s">
        <v>2307</v>
      </c>
      <c r="K443" s="110" t="s">
        <v>2891</v>
      </c>
      <c r="L443" s="110" t="s">
        <v>2849</v>
      </c>
      <c r="M443" s="107" t="s">
        <v>3243</v>
      </c>
      <c r="N443" s="107" t="s">
        <v>3287</v>
      </c>
    </row>
    <row r="444" spans="1:14" s="74" customFormat="1" ht="63.75" x14ac:dyDescent="0.2">
      <c r="A444" s="209" t="s">
        <v>2850</v>
      </c>
      <c r="B444" s="108" t="s">
        <v>1022</v>
      </c>
      <c r="C444" s="107">
        <v>43787</v>
      </c>
      <c r="D444" s="107">
        <v>44457</v>
      </c>
      <c r="E444" s="107">
        <v>44235</v>
      </c>
      <c r="F444" s="108" t="s">
        <v>2857</v>
      </c>
      <c r="G444" s="108" t="s">
        <v>2558</v>
      </c>
      <c r="H444" s="108" t="s">
        <v>2858</v>
      </c>
      <c r="I444" s="108" t="s">
        <v>279</v>
      </c>
      <c r="J444" s="108" t="s">
        <v>2859</v>
      </c>
      <c r="K444" s="110" t="s">
        <v>2860</v>
      </c>
      <c r="L444" s="110" t="s">
        <v>2955</v>
      </c>
      <c r="M444" s="107" t="s">
        <v>3242</v>
      </c>
      <c r="N444" s="107" t="s">
        <v>3083</v>
      </c>
    </row>
    <row r="445" spans="1:14" s="74" customFormat="1" ht="38.25" x14ac:dyDescent="0.2">
      <c r="A445" s="138" t="s">
        <v>2852</v>
      </c>
      <c r="B445" s="108" t="s">
        <v>1979</v>
      </c>
      <c r="C445" s="107"/>
      <c r="D445" s="107"/>
      <c r="E445" s="108"/>
      <c r="F445" s="108"/>
      <c r="G445" s="108"/>
      <c r="H445" s="108"/>
      <c r="I445" s="108"/>
      <c r="J445" s="108"/>
      <c r="K445" s="110" t="s">
        <v>2853</v>
      </c>
      <c r="L445" s="110"/>
      <c r="M445" s="107"/>
      <c r="N445" s="107"/>
    </row>
    <row r="446" spans="1:14" s="74" customFormat="1" ht="12.75" x14ac:dyDescent="0.2">
      <c r="A446" s="138" t="s">
        <v>2854</v>
      </c>
      <c r="B446" s="108" t="s">
        <v>1979</v>
      </c>
      <c r="C446" s="107"/>
      <c r="D446" s="107"/>
      <c r="E446" s="108"/>
      <c r="F446" s="108"/>
      <c r="G446" s="108"/>
      <c r="H446" s="108"/>
      <c r="I446" s="108"/>
      <c r="J446" s="108"/>
      <c r="K446" s="110"/>
      <c r="L446" s="110"/>
      <c r="M446" s="107"/>
      <c r="N446" s="107"/>
    </row>
    <row r="447" spans="1:14" s="74" customFormat="1" ht="12.75" x14ac:dyDescent="0.2">
      <c r="A447" s="132" t="s">
        <v>2855</v>
      </c>
      <c r="B447" s="127" t="s">
        <v>1423</v>
      </c>
      <c r="C447" s="60"/>
      <c r="D447" s="60"/>
      <c r="E447" s="62"/>
      <c r="F447" s="62"/>
      <c r="G447" s="62"/>
      <c r="H447" s="62"/>
      <c r="I447" s="62"/>
      <c r="J447" s="62"/>
      <c r="K447" s="63"/>
      <c r="L447" s="61"/>
      <c r="M447" s="60"/>
      <c r="N447" s="60"/>
    </row>
    <row r="448" spans="1:14" s="74" customFormat="1" ht="177" customHeight="1" x14ac:dyDescent="0.2">
      <c r="A448" s="108" t="s">
        <v>2865</v>
      </c>
      <c r="B448" s="107" t="s">
        <v>4092</v>
      </c>
      <c r="C448" s="107">
        <v>43839</v>
      </c>
      <c r="D448" s="107" t="s">
        <v>2746</v>
      </c>
      <c r="E448" s="107">
        <v>45987</v>
      </c>
      <c r="F448" s="108" t="s">
        <v>2809</v>
      </c>
      <c r="G448" s="108" t="s">
        <v>2872</v>
      </c>
      <c r="H448" s="108" t="s">
        <v>1342</v>
      </c>
      <c r="I448" s="108" t="s">
        <v>2873</v>
      </c>
      <c r="J448" s="108" t="s">
        <v>2276</v>
      </c>
      <c r="K448" s="110" t="s">
        <v>2880</v>
      </c>
      <c r="L448" s="110" t="s">
        <v>2693</v>
      </c>
      <c r="M448" s="107">
        <v>44113</v>
      </c>
      <c r="N448" s="107" t="s">
        <v>3287</v>
      </c>
    </row>
    <row r="449" spans="1:14" s="74" customFormat="1" ht="110.25" customHeight="1" x14ac:dyDescent="0.2">
      <c r="A449" s="108" t="s">
        <v>2866</v>
      </c>
      <c r="B449" s="107" t="s">
        <v>4092</v>
      </c>
      <c r="C449" s="107">
        <v>43839</v>
      </c>
      <c r="D449" s="107" t="s">
        <v>2746</v>
      </c>
      <c r="E449" s="107">
        <v>45987</v>
      </c>
      <c r="F449" s="108" t="s">
        <v>2809</v>
      </c>
      <c r="G449" s="108" t="s">
        <v>2878</v>
      </c>
      <c r="H449" s="108" t="s">
        <v>2545</v>
      </c>
      <c r="I449" s="108" t="s">
        <v>2874</v>
      </c>
      <c r="J449" s="108" t="s">
        <v>2539</v>
      </c>
      <c r="K449" s="110" t="s">
        <v>2876</v>
      </c>
      <c r="L449" s="110" t="s">
        <v>2693</v>
      </c>
      <c r="M449" s="107">
        <v>44113</v>
      </c>
      <c r="N449" s="107" t="s">
        <v>3287</v>
      </c>
    </row>
    <row r="450" spans="1:14" s="74" customFormat="1" ht="344.25" x14ac:dyDescent="0.2">
      <c r="A450" s="108" t="s">
        <v>2867</v>
      </c>
      <c r="B450" s="107" t="s">
        <v>4092</v>
      </c>
      <c r="C450" s="107">
        <v>43839</v>
      </c>
      <c r="D450" s="107" t="s">
        <v>2746</v>
      </c>
      <c r="E450" s="107">
        <v>45987</v>
      </c>
      <c r="F450" s="108" t="s">
        <v>2809</v>
      </c>
      <c r="G450" s="108" t="s">
        <v>2879</v>
      </c>
      <c r="H450" s="108" t="s">
        <v>860</v>
      </c>
      <c r="I450" s="108" t="s">
        <v>2875</v>
      </c>
      <c r="J450" s="108" t="s">
        <v>2539</v>
      </c>
      <c r="K450" s="110" t="s">
        <v>2877</v>
      </c>
      <c r="L450" s="110" t="s">
        <v>2693</v>
      </c>
      <c r="M450" s="107">
        <v>44113</v>
      </c>
      <c r="N450" s="107" t="s">
        <v>3287</v>
      </c>
    </row>
    <row r="451" spans="1:14" s="74" customFormat="1" ht="229.5" x14ac:dyDescent="0.2">
      <c r="A451" s="108" t="s">
        <v>2868</v>
      </c>
      <c r="B451" s="107" t="s">
        <v>4092</v>
      </c>
      <c r="C451" s="107">
        <v>43845</v>
      </c>
      <c r="D451" s="107" t="s">
        <v>2883</v>
      </c>
      <c r="E451" s="107">
        <v>45987</v>
      </c>
      <c r="F451" s="108" t="s">
        <v>2809</v>
      </c>
      <c r="G451" s="108" t="s">
        <v>2884</v>
      </c>
      <c r="H451" s="108" t="s">
        <v>1083</v>
      </c>
      <c r="I451" s="108" t="s">
        <v>860</v>
      </c>
      <c r="J451" s="108" t="s">
        <v>2539</v>
      </c>
      <c r="K451" s="110" t="s">
        <v>2885</v>
      </c>
      <c r="L451" s="110" t="s">
        <v>2693</v>
      </c>
      <c r="M451" s="107">
        <v>43845</v>
      </c>
      <c r="N451" s="107" t="s">
        <v>3287</v>
      </c>
    </row>
    <row r="452" spans="1:14" s="74" customFormat="1" ht="178.5" x14ac:dyDescent="0.2">
      <c r="A452" s="115" t="s">
        <v>2887</v>
      </c>
      <c r="B452" s="107" t="s">
        <v>4092</v>
      </c>
      <c r="C452" s="107">
        <v>43864</v>
      </c>
      <c r="D452" s="107" t="s">
        <v>2746</v>
      </c>
      <c r="E452" s="107">
        <v>44151</v>
      </c>
      <c r="F452" s="107" t="s">
        <v>1408</v>
      </c>
      <c r="G452" s="107" t="s">
        <v>2899</v>
      </c>
      <c r="H452" s="107" t="s">
        <v>2325</v>
      </c>
      <c r="I452" s="107" t="s">
        <v>2900</v>
      </c>
      <c r="J452" s="107" t="s">
        <v>2280</v>
      </c>
      <c r="K452" s="107" t="s">
        <v>2901</v>
      </c>
      <c r="L452" s="107" t="s">
        <v>2902</v>
      </c>
      <c r="M452" s="107">
        <v>43864</v>
      </c>
      <c r="N452" s="107" t="s">
        <v>3063</v>
      </c>
    </row>
    <row r="453" spans="1:14" s="74" customFormat="1" ht="87.75" customHeight="1" x14ac:dyDescent="0.2">
      <c r="A453" s="115" t="s">
        <v>2903</v>
      </c>
      <c r="B453" s="108" t="s">
        <v>1022</v>
      </c>
      <c r="C453" s="107">
        <v>43878</v>
      </c>
      <c r="D453" s="107">
        <v>44604</v>
      </c>
      <c r="E453" s="107">
        <v>44595</v>
      </c>
      <c r="F453" s="108" t="s">
        <v>2726</v>
      </c>
      <c r="G453" s="108" t="s">
        <v>279</v>
      </c>
      <c r="H453" s="108" t="s">
        <v>2727</v>
      </c>
      <c r="I453" s="108" t="s">
        <v>2728</v>
      </c>
      <c r="J453" s="108" t="s">
        <v>2382</v>
      </c>
      <c r="K453" s="110" t="s">
        <v>2906</v>
      </c>
      <c r="L453" s="110" t="s">
        <v>2729</v>
      </c>
      <c r="M453" s="107" t="s">
        <v>3165</v>
      </c>
      <c r="N453" s="107" t="s">
        <v>3164</v>
      </c>
    </row>
    <row r="454" spans="1:14" s="74" customFormat="1" ht="38.25" x14ac:dyDescent="0.2">
      <c r="A454" s="108" t="s">
        <v>2907</v>
      </c>
      <c r="B454" s="107" t="s">
        <v>4092</v>
      </c>
      <c r="C454" s="107">
        <v>44049</v>
      </c>
      <c r="D454" s="107" t="s">
        <v>2746</v>
      </c>
      <c r="E454" s="107">
        <v>45987</v>
      </c>
      <c r="F454" s="108" t="s">
        <v>2848</v>
      </c>
      <c r="G454" s="108" t="s">
        <v>2970</v>
      </c>
      <c r="H454" s="108" t="s">
        <v>2971</v>
      </c>
      <c r="I454" s="108" t="s">
        <v>2972</v>
      </c>
      <c r="J454" s="108" t="s">
        <v>2280</v>
      </c>
      <c r="K454" s="110" t="s">
        <v>2973</v>
      </c>
      <c r="L454" s="110" t="s">
        <v>2974</v>
      </c>
      <c r="M454" s="107">
        <v>43997</v>
      </c>
      <c r="N454" s="107" t="s">
        <v>3287</v>
      </c>
    </row>
    <row r="455" spans="1:14" s="74" customFormat="1" ht="35.25" customHeight="1" x14ac:dyDescent="0.2">
      <c r="A455" s="209" t="s">
        <v>2908</v>
      </c>
      <c r="B455" s="108" t="s">
        <v>1022</v>
      </c>
      <c r="C455" s="107">
        <v>43881</v>
      </c>
      <c r="D455" s="107">
        <v>43951</v>
      </c>
      <c r="E455" s="107">
        <v>43943</v>
      </c>
      <c r="F455" s="108" t="s">
        <v>2778</v>
      </c>
      <c r="G455" s="108" t="s">
        <v>279</v>
      </c>
      <c r="H455" s="108" t="s">
        <v>2910</v>
      </c>
      <c r="I455" s="108" t="s">
        <v>2909</v>
      </c>
      <c r="J455" s="108" t="s">
        <v>2276</v>
      </c>
      <c r="K455" s="110" t="s">
        <v>2911</v>
      </c>
      <c r="L455" s="110" t="s">
        <v>2012</v>
      </c>
      <c r="M455" s="107">
        <v>43880</v>
      </c>
      <c r="N455" s="107" t="s">
        <v>2926</v>
      </c>
    </row>
    <row r="456" spans="1:14" s="74" customFormat="1" ht="51" x14ac:dyDescent="0.2">
      <c r="A456" s="108" t="s">
        <v>2918</v>
      </c>
      <c r="B456" s="107" t="s">
        <v>4092</v>
      </c>
      <c r="C456" s="107">
        <v>43894</v>
      </c>
      <c r="D456" s="107" t="s">
        <v>2746</v>
      </c>
      <c r="E456" s="107">
        <v>45987</v>
      </c>
      <c r="F456" s="108" t="s">
        <v>2819</v>
      </c>
      <c r="G456" s="108" t="s">
        <v>2919</v>
      </c>
      <c r="H456" s="108" t="s">
        <v>84</v>
      </c>
      <c r="I456" s="108" t="s">
        <v>2366</v>
      </c>
      <c r="J456" s="108" t="s">
        <v>2273</v>
      </c>
      <c r="K456" s="110" t="s">
        <v>2920</v>
      </c>
      <c r="L456" s="110" t="s">
        <v>2921</v>
      </c>
      <c r="M456" s="107">
        <v>43894</v>
      </c>
      <c r="N456" s="107" t="s">
        <v>3287</v>
      </c>
    </row>
    <row r="457" spans="1:14" s="74" customFormat="1" ht="89.25" x14ac:dyDescent="0.2">
      <c r="A457" s="108" t="s">
        <v>2922</v>
      </c>
      <c r="B457" s="107" t="s">
        <v>4092</v>
      </c>
      <c r="C457" s="107">
        <v>44013</v>
      </c>
      <c r="D457" s="107" t="s">
        <v>2746</v>
      </c>
      <c r="E457" s="107">
        <v>45987</v>
      </c>
      <c r="F457" s="108" t="s">
        <v>2809</v>
      </c>
      <c r="G457" s="108" t="s">
        <v>3011</v>
      </c>
      <c r="H457" s="108" t="s">
        <v>3012</v>
      </c>
      <c r="I457" s="108" t="s">
        <v>2402</v>
      </c>
      <c r="J457" s="108" t="s">
        <v>2273</v>
      </c>
      <c r="K457" s="110" t="s">
        <v>3014</v>
      </c>
      <c r="L457" s="110" t="s">
        <v>3013</v>
      </c>
      <c r="M457" s="107">
        <v>44005</v>
      </c>
      <c r="N457" s="107" t="s">
        <v>3287</v>
      </c>
    </row>
    <row r="458" spans="1:14" s="74" customFormat="1" ht="89.25" x14ac:dyDescent="0.2">
      <c r="A458" s="108" t="s">
        <v>2923</v>
      </c>
      <c r="B458" s="107" t="s">
        <v>4092</v>
      </c>
      <c r="C458" s="107">
        <v>43927</v>
      </c>
      <c r="D458" s="107" t="s">
        <v>2746</v>
      </c>
      <c r="E458" s="107">
        <v>45987</v>
      </c>
      <c r="F458" s="108" t="s">
        <v>2848</v>
      </c>
      <c r="G458" s="108" t="s">
        <v>2933</v>
      </c>
      <c r="H458" s="108" t="s">
        <v>2934</v>
      </c>
      <c r="I458" s="108" t="s">
        <v>2935</v>
      </c>
      <c r="J458" s="108" t="s">
        <v>2936</v>
      </c>
      <c r="K458" s="110" t="s">
        <v>2937</v>
      </c>
      <c r="L458" s="110" t="s">
        <v>2938</v>
      </c>
      <c r="M458" s="107">
        <v>43927</v>
      </c>
      <c r="N458" s="107" t="s">
        <v>3287</v>
      </c>
    </row>
    <row r="459" spans="1:14" s="74" customFormat="1" ht="241.5" customHeight="1" x14ac:dyDescent="0.2">
      <c r="A459" s="209" t="s">
        <v>2930</v>
      </c>
      <c r="B459" s="107" t="s">
        <v>1022</v>
      </c>
      <c r="C459" s="107">
        <v>43927</v>
      </c>
      <c r="D459" s="107">
        <v>44831</v>
      </c>
      <c r="E459" s="107">
        <v>44831</v>
      </c>
      <c r="F459" s="107" t="s">
        <v>2931</v>
      </c>
      <c r="G459" s="107" t="s">
        <v>2932</v>
      </c>
      <c r="H459" s="107" t="s">
        <v>2325</v>
      </c>
      <c r="I459" s="175" t="s">
        <v>3245</v>
      </c>
      <c r="J459" s="107" t="s">
        <v>2595</v>
      </c>
      <c r="K459" s="107" t="s">
        <v>3228</v>
      </c>
      <c r="L459" s="107" t="s">
        <v>2939</v>
      </c>
      <c r="M459" s="107" t="s">
        <v>3246</v>
      </c>
      <c r="N459" s="107" t="s">
        <v>3247</v>
      </c>
    </row>
    <row r="460" spans="1:14" s="74" customFormat="1" ht="102" x14ac:dyDescent="0.2">
      <c r="A460" s="107" t="s">
        <v>2946</v>
      </c>
      <c r="B460" s="107" t="s">
        <v>4092</v>
      </c>
      <c r="C460" s="107">
        <v>44020</v>
      </c>
      <c r="D460" s="107" t="s">
        <v>2746</v>
      </c>
      <c r="E460" s="107">
        <v>45987</v>
      </c>
      <c r="F460" s="108" t="s">
        <v>2736</v>
      </c>
      <c r="G460" s="108" t="s">
        <v>2959</v>
      </c>
      <c r="H460" s="108" t="s">
        <v>2960</v>
      </c>
      <c r="I460" s="108" t="s">
        <v>3112</v>
      </c>
      <c r="J460" s="108" t="s">
        <v>2276</v>
      </c>
      <c r="K460" s="110" t="s">
        <v>3863</v>
      </c>
      <c r="L460" s="110" t="s">
        <v>3015</v>
      </c>
      <c r="M460" s="107" t="s">
        <v>3862</v>
      </c>
      <c r="N460" s="107" t="s">
        <v>3287</v>
      </c>
    </row>
    <row r="461" spans="1:14" s="74" customFormat="1" ht="38.25" x14ac:dyDescent="0.2">
      <c r="A461" s="107" t="s">
        <v>2947</v>
      </c>
      <c r="B461" s="107" t="s">
        <v>4092</v>
      </c>
      <c r="C461" s="107">
        <v>44050</v>
      </c>
      <c r="D461" s="107" t="s">
        <v>2746</v>
      </c>
      <c r="E461" s="107">
        <v>45987</v>
      </c>
      <c r="F461" s="108" t="s">
        <v>2848</v>
      </c>
      <c r="G461" s="108" t="s">
        <v>2975</v>
      </c>
      <c r="H461" s="108" t="s">
        <v>2971</v>
      </c>
      <c r="I461" s="108" t="s">
        <v>2972</v>
      </c>
      <c r="J461" s="108" t="s">
        <v>2280</v>
      </c>
      <c r="K461" s="110" t="s">
        <v>2976</v>
      </c>
      <c r="L461" s="110" t="s">
        <v>2977</v>
      </c>
      <c r="M461" s="107">
        <v>43997</v>
      </c>
      <c r="N461" s="107" t="s">
        <v>3287</v>
      </c>
    </row>
    <row r="462" spans="1:14" s="74" customFormat="1" ht="38.25" x14ac:dyDescent="0.2">
      <c r="A462" s="209" t="s">
        <v>2949</v>
      </c>
      <c r="B462" s="108" t="s">
        <v>1022</v>
      </c>
      <c r="C462" s="107">
        <v>43973</v>
      </c>
      <c r="D462" s="107">
        <v>44073</v>
      </c>
      <c r="E462" s="107">
        <v>44021</v>
      </c>
      <c r="F462" s="108" t="s">
        <v>2809</v>
      </c>
      <c r="G462" s="108" t="s">
        <v>2961</v>
      </c>
      <c r="H462" s="108" t="s">
        <v>2910</v>
      </c>
      <c r="I462" s="108" t="s">
        <v>2963</v>
      </c>
      <c r="J462" s="108" t="s">
        <v>2276</v>
      </c>
      <c r="K462" s="110" t="s">
        <v>2964</v>
      </c>
      <c r="L462" s="110" t="s">
        <v>2966</v>
      </c>
      <c r="M462" s="107">
        <v>43986</v>
      </c>
      <c r="N462" s="107" t="s">
        <v>2989</v>
      </c>
    </row>
    <row r="463" spans="1:14" s="74" customFormat="1" ht="63.75" x14ac:dyDescent="0.2">
      <c r="A463" s="209" t="s">
        <v>2950</v>
      </c>
      <c r="B463" s="108" t="s">
        <v>1022</v>
      </c>
      <c r="C463" s="107">
        <v>44044</v>
      </c>
      <c r="D463" s="107">
        <v>44287</v>
      </c>
      <c r="E463" s="107">
        <v>44314</v>
      </c>
      <c r="F463" s="108" t="s">
        <v>2848</v>
      </c>
      <c r="G463" s="108" t="s">
        <v>2987</v>
      </c>
      <c r="H463" s="108" t="s">
        <v>924</v>
      </c>
      <c r="I463" s="108">
        <v>4.2</v>
      </c>
      <c r="J463" s="108" t="s">
        <v>2309</v>
      </c>
      <c r="K463" s="110" t="s">
        <v>3102</v>
      </c>
      <c r="L463" s="110" t="s">
        <v>2969</v>
      </c>
      <c r="M463" s="107">
        <v>44005</v>
      </c>
      <c r="N463" s="107" t="s">
        <v>3098</v>
      </c>
    </row>
    <row r="464" spans="1:14" s="74" customFormat="1" ht="127.5" x14ac:dyDescent="0.2">
      <c r="A464" s="108" t="s">
        <v>2951</v>
      </c>
      <c r="B464" s="107" t="s">
        <v>4092</v>
      </c>
      <c r="C464" s="107">
        <v>44044</v>
      </c>
      <c r="D464" s="107" t="s">
        <v>2746</v>
      </c>
      <c r="E464" s="107">
        <v>45987</v>
      </c>
      <c r="F464" s="108" t="s">
        <v>2848</v>
      </c>
      <c r="G464" s="108" t="s">
        <v>2987</v>
      </c>
      <c r="H464" s="108" t="s">
        <v>924</v>
      </c>
      <c r="I464" s="108">
        <v>4.2</v>
      </c>
      <c r="J464" s="108" t="s">
        <v>2309</v>
      </c>
      <c r="K464" s="110" t="s">
        <v>3036</v>
      </c>
      <c r="L464" s="110" t="s">
        <v>2969</v>
      </c>
      <c r="M464" s="107" t="s">
        <v>3241</v>
      </c>
      <c r="N464" s="107" t="s">
        <v>3287</v>
      </c>
    </row>
    <row r="465" spans="1:14" s="74" customFormat="1" ht="127.5" x14ac:dyDescent="0.2">
      <c r="A465" s="115" t="s">
        <v>2952</v>
      </c>
      <c r="B465" s="108" t="s">
        <v>1022</v>
      </c>
      <c r="C465" s="107">
        <v>44044</v>
      </c>
      <c r="D465" s="107">
        <v>44287</v>
      </c>
      <c r="E465" s="107">
        <v>44307</v>
      </c>
      <c r="F465" s="108" t="s">
        <v>2848</v>
      </c>
      <c r="G465" s="108" t="s">
        <v>2968</v>
      </c>
      <c r="H465" s="108" t="s">
        <v>924</v>
      </c>
      <c r="I465" s="108">
        <v>1</v>
      </c>
      <c r="J465" s="108" t="s">
        <v>2309</v>
      </c>
      <c r="K465" s="110" t="s">
        <v>3100</v>
      </c>
      <c r="L465" s="110" t="s">
        <v>2969</v>
      </c>
      <c r="M465" s="107">
        <v>43991</v>
      </c>
      <c r="N465" s="107" t="s">
        <v>3099</v>
      </c>
    </row>
    <row r="466" spans="1:14" s="74" customFormat="1" ht="76.5" x14ac:dyDescent="0.2">
      <c r="A466" s="115" t="s">
        <v>2953</v>
      </c>
      <c r="B466" s="108" t="s">
        <v>1022</v>
      </c>
      <c r="C466" s="107">
        <v>44044</v>
      </c>
      <c r="D466" s="107">
        <v>44287</v>
      </c>
      <c r="E466" s="107">
        <v>44314</v>
      </c>
      <c r="F466" s="108" t="s">
        <v>2848</v>
      </c>
      <c r="G466" s="108" t="s">
        <v>2968</v>
      </c>
      <c r="H466" s="108" t="s">
        <v>924</v>
      </c>
      <c r="I466" s="108" t="s">
        <v>3009</v>
      </c>
      <c r="J466" s="108" t="s">
        <v>2309</v>
      </c>
      <c r="K466" s="110" t="s">
        <v>3101</v>
      </c>
      <c r="L466" s="110" t="s">
        <v>3010</v>
      </c>
      <c r="M466" s="107">
        <v>44011</v>
      </c>
      <c r="N466" s="107" t="s">
        <v>3098</v>
      </c>
    </row>
    <row r="467" spans="1:14" s="74" customFormat="1" ht="38.25" x14ac:dyDescent="0.2">
      <c r="A467" s="115" t="s">
        <v>2954</v>
      </c>
      <c r="B467" s="108" t="s">
        <v>1022</v>
      </c>
      <c r="C467" s="107">
        <v>43966</v>
      </c>
      <c r="D467" s="107">
        <v>44085</v>
      </c>
      <c r="E467" s="107">
        <v>44088</v>
      </c>
      <c r="F467" s="108" t="s">
        <v>2819</v>
      </c>
      <c r="G467" s="108" t="s">
        <v>2962</v>
      </c>
      <c r="H467" s="108" t="s">
        <v>2910</v>
      </c>
      <c r="I467" s="108" t="s">
        <v>2963</v>
      </c>
      <c r="J467" s="108" t="s">
        <v>2276</v>
      </c>
      <c r="K467" s="110" t="s">
        <v>2965</v>
      </c>
      <c r="L467" s="110" t="s">
        <v>2967</v>
      </c>
      <c r="M467" s="107">
        <v>43986</v>
      </c>
      <c r="N467" s="107" t="s">
        <v>3035</v>
      </c>
    </row>
    <row r="468" spans="1:14" s="74" customFormat="1" ht="12.75" x14ac:dyDescent="0.2">
      <c r="A468" s="138" t="s">
        <v>2980</v>
      </c>
      <c r="B468" s="108" t="s">
        <v>1979</v>
      </c>
      <c r="C468" s="107"/>
      <c r="D468" s="107"/>
      <c r="E468" s="108"/>
      <c r="F468" s="108"/>
      <c r="G468" s="108"/>
      <c r="H468" s="108"/>
      <c r="I468" s="108"/>
      <c r="J468" s="108"/>
      <c r="K468" s="110"/>
      <c r="L468" s="110"/>
      <c r="M468" s="107"/>
      <c r="N468" s="107"/>
    </row>
    <row r="469" spans="1:14" s="74" customFormat="1" ht="153" x14ac:dyDescent="0.2">
      <c r="A469" s="108" t="s">
        <v>2981</v>
      </c>
      <c r="B469" s="107" t="s">
        <v>4092</v>
      </c>
      <c r="C469" s="107">
        <v>44036</v>
      </c>
      <c r="D469" s="107" t="s">
        <v>2746</v>
      </c>
      <c r="E469" s="107">
        <v>45987</v>
      </c>
      <c r="F469" s="108" t="s">
        <v>2809</v>
      </c>
      <c r="G469" s="108" t="s">
        <v>3003</v>
      </c>
      <c r="H469" s="108" t="s">
        <v>3004</v>
      </c>
      <c r="I469" s="108" t="s">
        <v>3005</v>
      </c>
      <c r="J469" s="108" t="s">
        <v>3006</v>
      </c>
      <c r="K469" s="110" t="s">
        <v>3008</v>
      </c>
      <c r="L469" s="110" t="s">
        <v>3007</v>
      </c>
      <c r="M469" s="107">
        <v>44036</v>
      </c>
      <c r="N469" s="107" t="s">
        <v>3287</v>
      </c>
    </row>
    <row r="470" spans="1:14" s="74" customFormat="1" ht="204" x14ac:dyDescent="0.2">
      <c r="A470" s="209" t="s">
        <v>2983</v>
      </c>
      <c r="B470" s="108" t="s">
        <v>1022</v>
      </c>
      <c r="C470" s="107">
        <v>44072</v>
      </c>
      <c r="D470" s="107">
        <v>44215</v>
      </c>
      <c r="E470" s="107">
        <v>44230</v>
      </c>
      <c r="F470" s="108" t="s">
        <v>2848</v>
      </c>
      <c r="G470" s="108" t="s">
        <v>2994</v>
      </c>
      <c r="H470" s="108" t="s">
        <v>2995</v>
      </c>
      <c r="I470" s="108" t="s">
        <v>2996</v>
      </c>
      <c r="J470" s="108" t="s">
        <v>2309</v>
      </c>
      <c r="K470" s="110" t="s">
        <v>2998</v>
      </c>
      <c r="L470" s="110" t="s">
        <v>2997</v>
      </c>
      <c r="M470" s="107">
        <v>44050</v>
      </c>
      <c r="N470" s="107" t="s">
        <v>3085</v>
      </c>
    </row>
    <row r="471" spans="1:14" s="74" customFormat="1" ht="12.75" x14ac:dyDescent="0.2">
      <c r="A471" s="138" t="s">
        <v>2985</v>
      </c>
      <c r="B471" s="108" t="s">
        <v>1979</v>
      </c>
      <c r="C471" s="107"/>
      <c r="D471" s="107"/>
      <c r="E471" s="108"/>
      <c r="F471" s="108"/>
      <c r="G471" s="108"/>
      <c r="H471" s="108"/>
      <c r="I471" s="108"/>
      <c r="J471" s="108"/>
      <c r="K471" s="110"/>
      <c r="L471" s="110"/>
      <c r="M471" s="107"/>
      <c r="N471" s="107"/>
    </row>
    <row r="472" spans="1:14" s="74" customFormat="1" ht="178.5" x14ac:dyDescent="0.2">
      <c r="A472" s="209" t="s">
        <v>2986</v>
      </c>
      <c r="B472" s="108" t="s">
        <v>1022</v>
      </c>
      <c r="C472" s="107">
        <v>44050</v>
      </c>
      <c r="D472" s="107">
        <v>44196</v>
      </c>
      <c r="E472" s="107">
        <v>44230</v>
      </c>
      <c r="F472" s="108" t="s">
        <v>2848</v>
      </c>
      <c r="G472" s="108" t="s">
        <v>2999</v>
      </c>
      <c r="H472" s="108" t="s">
        <v>3000</v>
      </c>
      <c r="I472" s="108" t="s">
        <v>531</v>
      </c>
      <c r="J472" s="108" t="s">
        <v>2277</v>
      </c>
      <c r="K472" s="110" t="s">
        <v>3002</v>
      </c>
      <c r="L472" s="110" t="s">
        <v>3001</v>
      </c>
      <c r="M472" s="107">
        <v>44050</v>
      </c>
      <c r="N472" s="107" t="s">
        <v>3085</v>
      </c>
    </row>
    <row r="473" spans="1:14" s="74" customFormat="1" ht="165.75" x14ac:dyDescent="0.2">
      <c r="A473" s="108" t="s">
        <v>2988</v>
      </c>
      <c r="B473" s="107" t="s">
        <v>4092</v>
      </c>
      <c r="C473" s="107">
        <v>44166</v>
      </c>
      <c r="D473" s="107" t="s">
        <v>2746</v>
      </c>
      <c r="E473" s="107">
        <v>45987</v>
      </c>
      <c r="F473" s="108" t="s">
        <v>3068</v>
      </c>
      <c r="G473" s="108" t="s">
        <v>3069</v>
      </c>
      <c r="H473" s="108" t="s">
        <v>2900</v>
      </c>
      <c r="I473" s="108" t="s">
        <v>3070</v>
      </c>
      <c r="J473" s="108" t="s">
        <v>2280</v>
      </c>
      <c r="K473" s="110" t="s">
        <v>3071</v>
      </c>
      <c r="L473" s="110" t="s">
        <v>2939</v>
      </c>
      <c r="M473" s="107">
        <v>44166</v>
      </c>
      <c r="N473" s="107" t="s">
        <v>3287</v>
      </c>
    </row>
    <row r="474" spans="1:14" s="74" customFormat="1" ht="191.25" x14ac:dyDescent="0.2">
      <c r="A474" s="115" t="s">
        <v>2990</v>
      </c>
      <c r="B474" s="107" t="s">
        <v>4092</v>
      </c>
      <c r="C474" s="107">
        <v>44202</v>
      </c>
      <c r="D474" s="107" t="s">
        <v>2746</v>
      </c>
      <c r="E474" s="107">
        <v>45988</v>
      </c>
      <c r="F474" s="108" t="s">
        <v>3068</v>
      </c>
      <c r="G474" s="108" t="s">
        <v>3069</v>
      </c>
      <c r="H474" s="108" t="s">
        <v>3078</v>
      </c>
      <c r="I474" s="108">
        <v>10</v>
      </c>
      <c r="J474" s="108" t="s">
        <v>3079</v>
      </c>
      <c r="K474" s="110" t="s">
        <v>3080</v>
      </c>
      <c r="L474" s="110" t="s">
        <v>2561</v>
      </c>
      <c r="M474" s="107">
        <v>44202</v>
      </c>
      <c r="N474" s="107" t="s">
        <v>3287</v>
      </c>
    </row>
    <row r="475" spans="1:14" s="74" customFormat="1" ht="51" x14ac:dyDescent="0.2">
      <c r="A475" s="115" t="s">
        <v>2991</v>
      </c>
      <c r="B475" s="108" t="s">
        <v>1022</v>
      </c>
      <c r="C475" s="107">
        <v>44095</v>
      </c>
      <c r="D475" s="107">
        <v>44183</v>
      </c>
      <c r="E475" s="107">
        <v>44200</v>
      </c>
      <c r="F475" s="108" t="s">
        <v>2809</v>
      </c>
      <c r="G475" s="108" t="s">
        <v>3030</v>
      </c>
      <c r="H475" s="108" t="s">
        <v>3031</v>
      </c>
      <c r="I475" s="108" t="s">
        <v>3032</v>
      </c>
      <c r="J475" s="108" t="s">
        <v>2276</v>
      </c>
      <c r="K475" s="110" t="s">
        <v>3033</v>
      </c>
      <c r="L475" s="110" t="s">
        <v>3034</v>
      </c>
      <c r="M475" s="107">
        <v>44095</v>
      </c>
      <c r="N475" s="107" t="s">
        <v>2863</v>
      </c>
    </row>
    <row r="476" spans="1:14" s="74" customFormat="1" ht="12.75" x14ac:dyDescent="0.2">
      <c r="A476" s="138" t="s">
        <v>3020</v>
      </c>
      <c r="B476" s="108" t="s">
        <v>1979</v>
      </c>
      <c r="C476" s="107"/>
      <c r="D476" s="107"/>
      <c r="E476" s="108"/>
      <c r="F476" s="108"/>
      <c r="G476" s="108"/>
      <c r="H476" s="108"/>
      <c r="I476" s="108"/>
      <c r="J476" s="108"/>
      <c r="K476" s="110"/>
      <c r="L476" s="110"/>
      <c r="M476" s="107"/>
      <c r="N476" s="107"/>
    </row>
    <row r="477" spans="1:14" s="74" customFormat="1" ht="102" x14ac:dyDescent="0.2">
      <c r="A477" s="115" t="s">
        <v>3021</v>
      </c>
      <c r="B477" s="108" t="s">
        <v>1022</v>
      </c>
      <c r="C477" s="107">
        <v>44096</v>
      </c>
      <c r="D477" s="107">
        <v>44129</v>
      </c>
      <c r="E477" s="107">
        <v>44119</v>
      </c>
      <c r="F477" s="110" t="s">
        <v>2912</v>
      </c>
      <c r="G477" s="108" t="s">
        <v>3027</v>
      </c>
      <c r="H477" s="108" t="s">
        <v>2715</v>
      </c>
      <c r="I477" s="108" t="s">
        <v>3028</v>
      </c>
      <c r="J477" s="108" t="s">
        <v>2307</v>
      </c>
      <c r="K477" s="110" t="s">
        <v>3042</v>
      </c>
      <c r="L477" s="110" t="s">
        <v>3029</v>
      </c>
      <c r="M477" s="107">
        <v>44096</v>
      </c>
      <c r="N477" s="107" t="s">
        <v>3043</v>
      </c>
    </row>
    <row r="478" spans="1:14" s="74" customFormat="1" ht="76.5" x14ac:dyDescent="0.2">
      <c r="A478" s="115" t="s">
        <v>3037</v>
      </c>
      <c r="B478" s="108" t="s">
        <v>1022</v>
      </c>
      <c r="C478" s="107">
        <v>44104</v>
      </c>
      <c r="D478" s="107">
        <v>44155</v>
      </c>
      <c r="E478" s="107">
        <v>44158</v>
      </c>
      <c r="F478" s="169" t="s">
        <v>2912</v>
      </c>
      <c r="G478" s="108" t="s">
        <v>3038</v>
      </c>
      <c r="H478" s="108" t="s">
        <v>3039</v>
      </c>
      <c r="I478" s="108" t="s">
        <v>3040</v>
      </c>
      <c r="J478" s="108" t="s">
        <v>2280</v>
      </c>
      <c r="K478" s="110" t="s">
        <v>3052</v>
      </c>
      <c r="L478" s="110" t="s">
        <v>3041</v>
      </c>
      <c r="M478" s="107" t="s">
        <v>3051</v>
      </c>
      <c r="N478" s="107" t="s">
        <v>3064</v>
      </c>
    </row>
    <row r="479" spans="1:14" s="74" customFormat="1" ht="38.25" x14ac:dyDescent="0.2">
      <c r="A479" s="115" t="s">
        <v>3046</v>
      </c>
      <c r="B479" s="108" t="s">
        <v>1022</v>
      </c>
      <c r="C479" s="107">
        <v>44132</v>
      </c>
      <c r="D479" s="107">
        <v>44165</v>
      </c>
      <c r="E479" s="107">
        <v>44151</v>
      </c>
      <c r="F479" s="110" t="s">
        <v>2912</v>
      </c>
      <c r="G479" s="108" t="s">
        <v>3047</v>
      </c>
      <c r="H479" s="108" t="s">
        <v>3048</v>
      </c>
      <c r="I479" s="108" t="s">
        <v>3049</v>
      </c>
      <c r="J479" s="108" t="s">
        <v>2278</v>
      </c>
      <c r="K479" s="110" t="s">
        <v>3050</v>
      </c>
      <c r="L479" s="110" t="s">
        <v>3029</v>
      </c>
      <c r="M479" s="107">
        <v>44132</v>
      </c>
      <c r="N479" s="107" t="s">
        <v>3062</v>
      </c>
    </row>
    <row r="480" spans="1:14" s="74" customFormat="1" ht="89.25" x14ac:dyDescent="0.2">
      <c r="A480" s="108" t="s">
        <v>3056</v>
      </c>
      <c r="B480" s="107" t="s">
        <v>4092</v>
      </c>
      <c r="C480" s="107">
        <v>44162</v>
      </c>
      <c r="D480" s="107" t="s">
        <v>2746</v>
      </c>
      <c r="E480" s="107">
        <v>45987</v>
      </c>
      <c r="F480" s="108" t="s">
        <v>3993</v>
      </c>
      <c r="G480" s="108" t="s">
        <v>3231</v>
      </c>
      <c r="H480" s="108" t="s">
        <v>3048</v>
      </c>
      <c r="I480" s="108" t="s">
        <v>3067</v>
      </c>
      <c r="J480" s="108" t="s">
        <v>2273</v>
      </c>
      <c r="K480" s="110" t="s">
        <v>3229</v>
      </c>
      <c r="L480" s="110" t="s">
        <v>2693</v>
      </c>
      <c r="M480" s="107" t="s">
        <v>3230</v>
      </c>
      <c r="N480" s="107" t="s">
        <v>3287</v>
      </c>
    </row>
    <row r="481" spans="1:14" s="74" customFormat="1" ht="76.5" x14ac:dyDescent="0.2">
      <c r="A481" s="108" t="s">
        <v>3057</v>
      </c>
      <c r="B481" s="107" t="s">
        <v>4092</v>
      </c>
      <c r="C481" s="107">
        <v>44151</v>
      </c>
      <c r="D481" s="107" t="s">
        <v>2746</v>
      </c>
      <c r="E481" s="107">
        <v>45988</v>
      </c>
      <c r="F481" s="108" t="s">
        <v>3993</v>
      </c>
      <c r="G481" s="108" t="s">
        <v>3059</v>
      </c>
      <c r="H481" s="108" t="s">
        <v>2079</v>
      </c>
      <c r="I481" s="108" t="s">
        <v>2656</v>
      </c>
      <c r="J481" s="108" t="s">
        <v>2281</v>
      </c>
      <c r="K481" s="110" t="s">
        <v>3221</v>
      </c>
      <c r="L481" s="110" t="s">
        <v>2693</v>
      </c>
      <c r="M481" s="107" t="s">
        <v>3220</v>
      </c>
      <c r="N481" s="107" t="s">
        <v>3287</v>
      </c>
    </row>
    <row r="482" spans="1:14" s="74" customFormat="1" ht="38.25" x14ac:dyDescent="0.2">
      <c r="A482" s="115" t="s">
        <v>3060</v>
      </c>
      <c r="B482" s="107" t="s">
        <v>4092</v>
      </c>
      <c r="C482" s="107">
        <v>44166</v>
      </c>
      <c r="D482" s="107" t="s">
        <v>2746</v>
      </c>
      <c r="E482" s="107">
        <v>45989</v>
      </c>
      <c r="F482" s="108" t="s">
        <v>1408</v>
      </c>
      <c r="G482" s="108" t="s">
        <v>3066</v>
      </c>
      <c r="H482" s="108" t="s">
        <v>2325</v>
      </c>
      <c r="I482" s="108">
        <v>0</v>
      </c>
      <c r="J482" s="108" t="s">
        <v>2306</v>
      </c>
      <c r="K482" s="110" t="s">
        <v>3065</v>
      </c>
      <c r="L482" s="110" t="s">
        <v>1414</v>
      </c>
      <c r="M482" s="107">
        <v>44158</v>
      </c>
      <c r="N482" s="107" t="s">
        <v>3287</v>
      </c>
    </row>
    <row r="483" spans="1:14" s="74" customFormat="1" ht="51" x14ac:dyDescent="0.2">
      <c r="A483" s="115" t="s">
        <v>3073</v>
      </c>
      <c r="B483" s="108" t="s">
        <v>1022</v>
      </c>
      <c r="C483" s="107">
        <v>44188</v>
      </c>
      <c r="D483" s="107">
        <v>44227</v>
      </c>
      <c r="E483" s="107">
        <v>44235</v>
      </c>
      <c r="F483" s="108" t="s">
        <v>2809</v>
      </c>
      <c r="G483" s="108" t="s">
        <v>3075</v>
      </c>
      <c r="H483" s="108" t="s">
        <v>2898</v>
      </c>
      <c r="I483" s="108" t="s">
        <v>3076</v>
      </c>
      <c r="J483" s="108" t="s">
        <v>2754</v>
      </c>
      <c r="K483" s="110" t="s">
        <v>3077</v>
      </c>
      <c r="L483" s="110" t="s">
        <v>2966</v>
      </c>
      <c r="M483" s="107">
        <v>44188</v>
      </c>
      <c r="N483" s="107" t="s">
        <v>3084</v>
      </c>
    </row>
    <row r="484" spans="1:14" s="74" customFormat="1" ht="38.25" x14ac:dyDescent="0.2">
      <c r="A484" s="115" t="s">
        <v>3074</v>
      </c>
      <c r="B484" s="108" t="s">
        <v>1022</v>
      </c>
      <c r="C484" s="107">
        <v>44209</v>
      </c>
      <c r="D484" s="107">
        <v>44255</v>
      </c>
      <c r="E484" s="107">
        <v>44257</v>
      </c>
      <c r="F484" s="108" t="s">
        <v>2778</v>
      </c>
      <c r="G484" s="108" t="s">
        <v>3081</v>
      </c>
      <c r="H484" s="108" t="s">
        <v>2910</v>
      </c>
      <c r="I484" s="108" t="s">
        <v>2963</v>
      </c>
      <c r="J484" s="108" t="s">
        <v>2276</v>
      </c>
      <c r="K484" s="110" t="s">
        <v>3086</v>
      </c>
      <c r="L484" s="110" t="s">
        <v>2966</v>
      </c>
      <c r="M484" s="107">
        <v>44209</v>
      </c>
      <c r="N484" s="107" t="s">
        <v>3087</v>
      </c>
    </row>
    <row r="485" spans="1:14" s="74" customFormat="1" ht="127.5" x14ac:dyDescent="0.2">
      <c r="A485" s="115" t="s">
        <v>3088</v>
      </c>
      <c r="B485" s="108" t="s">
        <v>1022</v>
      </c>
      <c r="C485" s="107">
        <v>44270</v>
      </c>
      <c r="D485" s="107">
        <v>44500</v>
      </c>
      <c r="E485" s="107">
        <v>44484</v>
      </c>
      <c r="F485" s="108" t="s">
        <v>3089</v>
      </c>
      <c r="G485" s="108" t="s">
        <v>3090</v>
      </c>
      <c r="H485" s="108" t="s">
        <v>3092</v>
      </c>
      <c r="I485" s="108" t="s">
        <v>3091</v>
      </c>
      <c r="J485" s="108" t="s">
        <v>2276</v>
      </c>
      <c r="K485" s="110" t="s">
        <v>3138</v>
      </c>
      <c r="L485" s="110" t="s">
        <v>2924</v>
      </c>
      <c r="M485" s="107">
        <v>44270</v>
      </c>
      <c r="N485" s="107" t="s">
        <v>3137</v>
      </c>
    </row>
    <row r="486" spans="1:14" s="74" customFormat="1" ht="38.25" x14ac:dyDescent="0.2">
      <c r="A486" s="108" t="s">
        <v>3093</v>
      </c>
      <c r="B486" s="107" t="s">
        <v>4092</v>
      </c>
      <c r="C486" s="107">
        <v>44686</v>
      </c>
      <c r="D486" s="107" t="s">
        <v>2746</v>
      </c>
      <c r="E486" s="107">
        <v>45683</v>
      </c>
      <c r="F486" s="108" t="s">
        <v>3184</v>
      </c>
      <c r="G486" s="108" t="s">
        <v>3185</v>
      </c>
      <c r="H486" s="108" t="s">
        <v>1635</v>
      </c>
      <c r="I486" s="108" t="s">
        <v>3186</v>
      </c>
      <c r="J486" s="108" t="s">
        <v>2276</v>
      </c>
      <c r="K486" s="110" t="s">
        <v>3201</v>
      </c>
      <c r="L486" s="110" t="s">
        <v>3187</v>
      </c>
      <c r="M486" s="107">
        <v>44686</v>
      </c>
      <c r="N486" s="107" t="s">
        <v>3287</v>
      </c>
    </row>
    <row r="487" spans="1:14" s="74" customFormat="1" ht="38.25" x14ac:dyDescent="0.2">
      <c r="A487" s="115" t="s">
        <v>3103</v>
      </c>
      <c r="B487" s="107" t="s">
        <v>4092</v>
      </c>
      <c r="C487" s="107">
        <v>44678</v>
      </c>
      <c r="D487" s="107" t="s">
        <v>2746</v>
      </c>
      <c r="E487" s="107">
        <v>45684</v>
      </c>
      <c r="F487" s="108" t="s">
        <v>3184</v>
      </c>
      <c r="G487" s="108" t="s">
        <v>3185</v>
      </c>
      <c r="H487" s="108" t="s">
        <v>1635</v>
      </c>
      <c r="I487" s="108" t="s">
        <v>3186</v>
      </c>
      <c r="J487" s="108" t="s">
        <v>2276</v>
      </c>
      <c r="K487" s="110" t="s">
        <v>3188</v>
      </c>
      <c r="L487" s="110" t="s">
        <v>3187</v>
      </c>
      <c r="M487" s="107">
        <v>44678</v>
      </c>
      <c r="N487" s="107" t="s">
        <v>3287</v>
      </c>
    </row>
    <row r="488" spans="1:14" s="74" customFormat="1" ht="92.25" customHeight="1" x14ac:dyDescent="0.2">
      <c r="A488" s="115" t="s">
        <v>3113</v>
      </c>
      <c r="B488" s="108" t="s">
        <v>1022</v>
      </c>
      <c r="C488" s="107">
        <v>44403</v>
      </c>
      <c r="D488" s="107">
        <v>44448</v>
      </c>
      <c r="E488" s="107">
        <v>44447</v>
      </c>
      <c r="F488" s="108" t="s">
        <v>3114</v>
      </c>
      <c r="G488" s="108" t="s">
        <v>279</v>
      </c>
      <c r="H488" s="108" t="s">
        <v>2898</v>
      </c>
      <c r="I488" s="108">
        <v>6</v>
      </c>
      <c r="J488" s="108" t="s">
        <v>3115</v>
      </c>
      <c r="K488" s="110" t="s">
        <v>3121</v>
      </c>
      <c r="L488" s="110" t="s">
        <v>1090</v>
      </c>
      <c r="M488" s="107">
        <v>44403</v>
      </c>
      <c r="N488" s="107" t="s">
        <v>3122</v>
      </c>
    </row>
    <row r="489" spans="1:14" s="74" customFormat="1" ht="63.75" x14ac:dyDescent="0.2">
      <c r="A489" s="115" t="s">
        <v>3124</v>
      </c>
      <c r="B489" s="108" t="s">
        <v>1022</v>
      </c>
      <c r="C489" s="107">
        <v>44462</v>
      </c>
      <c r="D489" s="107">
        <v>44642</v>
      </c>
      <c r="E489" s="107">
        <v>44608</v>
      </c>
      <c r="F489" s="108" t="s">
        <v>279</v>
      </c>
      <c r="G489" s="108" t="s">
        <v>3125</v>
      </c>
      <c r="H489" s="108" t="s">
        <v>3126</v>
      </c>
      <c r="I489" s="108" t="s">
        <v>3127</v>
      </c>
      <c r="J489" s="108" t="s">
        <v>2595</v>
      </c>
      <c r="K489" s="110" t="s">
        <v>3166</v>
      </c>
      <c r="L489" s="110" t="s">
        <v>3128</v>
      </c>
      <c r="M489" s="107">
        <v>44462</v>
      </c>
      <c r="N489" s="107" t="s">
        <v>3164</v>
      </c>
    </row>
    <row r="490" spans="1:14" s="74" customFormat="1" ht="140.25" x14ac:dyDescent="0.2">
      <c r="A490" s="115" t="s">
        <v>3129</v>
      </c>
      <c r="B490" s="108" t="s">
        <v>1022</v>
      </c>
      <c r="C490" s="107">
        <v>44474</v>
      </c>
      <c r="D490" s="107">
        <v>44834</v>
      </c>
      <c r="E490" s="107">
        <v>44809</v>
      </c>
      <c r="F490" s="108" t="s">
        <v>3131</v>
      </c>
      <c r="G490" s="108" t="s">
        <v>3130</v>
      </c>
      <c r="H490" s="108" t="s">
        <v>3132</v>
      </c>
      <c r="I490" s="108" t="s">
        <v>3133</v>
      </c>
      <c r="J490" s="108" t="s">
        <v>2278</v>
      </c>
      <c r="K490" s="110" t="s">
        <v>3225</v>
      </c>
      <c r="L490" s="110" t="s">
        <v>3134</v>
      </c>
      <c r="M490" s="107">
        <v>44474</v>
      </c>
      <c r="N490" s="107" t="s">
        <v>3226</v>
      </c>
    </row>
    <row r="491" spans="1:14" s="74" customFormat="1" ht="12.75" x14ac:dyDescent="0.2">
      <c r="A491" s="16" t="s">
        <v>3142</v>
      </c>
      <c r="B491" s="127" t="s">
        <v>1423</v>
      </c>
      <c r="C491" s="60"/>
      <c r="D491" s="60"/>
      <c r="E491" s="62"/>
      <c r="F491" s="62"/>
      <c r="G491" s="62"/>
      <c r="H491" s="62"/>
      <c r="I491" s="62"/>
      <c r="J491" s="62"/>
      <c r="K491" s="63"/>
      <c r="L491" s="61"/>
      <c r="M491" s="60"/>
      <c r="N491" s="60"/>
    </row>
    <row r="492" spans="1:14" s="74" customFormat="1" ht="38.25" x14ac:dyDescent="0.2">
      <c r="A492" s="108" t="s">
        <v>3144</v>
      </c>
      <c r="B492" s="107" t="s">
        <v>4092</v>
      </c>
      <c r="C492" s="107">
        <v>44526</v>
      </c>
      <c r="D492" s="107" t="s">
        <v>2746</v>
      </c>
      <c r="E492" s="107">
        <v>45987</v>
      </c>
      <c r="F492" s="108" t="s">
        <v>1408</v>
      </c>
      <c r="G492" s="108" t="s">
        <v>3145</v>
      </c>
      <c r="H492" s="108" t="s">
        <v>84</v>
      </c>
      <c r="I492" s="108" t="s">
        <v>3146</v>
      </c>
      <c r="J492" s="108" t="s">
        <v>2273</v>
      </c>
      <c r="K492" s="110" t="s">
        <v>3147</v>
      </c>
      <c r="L492" s="110" t="s">
        <v>3148</v>
      </c>
      <c r="M492" s="107">
        <v>44526</v>
      </c>
      <c r="N492" s="107" t="s">
        <v>3287</v>
      </c>
    </row>
    <row r="493" spans="1:14" s="74" customFormat="1" ht="153" x14ac:dyDescent="0.2">
      <c r="A493" s="256" t="s">
        <v>3170</v>
      </c>
      <c r="B493" s="59" t="s">
        <v>835</v>
      </c>
      <c r="C493" s="60">
        <v>44266</v>
      </c>
      <c r="D493" s="60">
        <v>48280</v>
      </c>
      <c r="E493" s="62" t="s">
        <v>1788</v>
      </c>
      <c r="F493" s="62" t="s">
        <v>3171</v>
      </c>
      <c r="G493" s="62" t="s">
        <v>3130</v>
      </c>
      <c r="H493" s="62" t="s">
        <v>1574</v>
      </c>
      <c r="I493" s="62" t="s">
        <v>3172</v>
      </c>
      <c r="J493" s="62" t="s">
        <v>2278</v>
      </c>
      <c r="K493" s="63" t="s">
        <v>3173</v>
      </c>
      <c r="L493" s="61" t="s">
        <v>3134</v>
      </c>
      <c r="M493" s="60" t="s">
        <v>3367</v>
      </c>
      <c r="N493" s="60" t="s">
        <v>1788</v>
      </c>
    </row>
    <row r="494" spans="1:14" s="74" customFormat="1" ht="12.75" x14ac:dyDescent="0.2">
      <c r="A494" s="180" t="s">
        <v>3177</v>
      </c>
      <c r="B494" s="127" t="s">
        <v>1423</v>
      </c>
      <c r="C494" s="60"/>
      <c r="D494" s="60"/>
      <c r="E494" s="62"/>
      <c r="F494" s="62"/>
      <c r="G494" s="62"/>
      <c r="H494" s="62"/>
      <c r="I494" s="62"/>
      <c r="J494" s="62"/>
      <c r="K494" s="63"/>
      <c r="L494" s="61"/>
      <c r="M494" s="60"/>
      <c r="N494" s="60"/>
    </row>
    <row r="495" spans="1:14" s="74" customFormat="1" ht="76.5" x14ac:dyDescent="0.2">
      <c r="A495" s="108" t="s">
        <v>3178</v>
      </c>
      <c r="B495" s="107" t="s">
        <v>4092</v>
      </c>
      <c r="C495" s="107">
        <v>44705</v>
      </c>
      <c r="D495" s="107" t="s">
        <v>2746</v>
      </c>
      <c r="E495" s="107">
        <v>45987</v>
      </c>
      <c r="F495" s="108" t="s">
        <v>3994</v>
      </c>
      <c r="G495" s="108" t="s">
        <v>3995</v>
      </c>
      <c r="H495" s="108" t="s">
        <v>3212</v>
      </c>
      <c r="I495" s="108" t="s">
        <v>1220</v>
      </c>
      <c r="J495" s="108" t="s">
        <v>3213</v>
      </c>
      <c r="K495" s="110" t="s">
        <v>3371</v>
      </c>
      <c r="L495" s="110" t="s">
        <v>3372</v>
      </c>
      <c r="M495" s="107" t="s">
        <v>3373</v>
      </c>
      <c r="N495" s="107" t="s">
        <v>3287</v>
      </c>
    </row>
    <row r="496" spans="1:14" s="163" customFormat="1" ht="12.75" x14ac:dyDescent="0.2">
      <c r="A496" s="115" t="s">
        <v>3180</v>
      </c>
      <c r="B496" s="108" t="s">
        <v>3182</v>
      </c>
      <c r="C496" s="107"/>
      <c r="D496" s="107"/>
      <c r="E496" s="108"/>
      <c r="F496" s="108"/>
      <c r="G496" s="108"/>
      <c r="H496" s="108"/>
      <c r="I496" s="108"/>
      <c r="J496" s="108"/>
      <c r="K496" s="110"/>
      <c r="L496" s="110"/>
      <c r="M496" s="107"/>
      <c r="N496" s="107"/>
    </row>
    <row r="497" spans="1:14" s="74" customFormat="1" ht="12.75" x14ac:dyDescent="0.2">
      <c r="A497" s="59" t="s">
        <v>3189</v>
      </c>
      <c r="B497" s="127" t="s">
        <v>1423</v>
      </c>
      <c r="C497" s="60"/>
      <c r="D497" s="60"/>
      <c r="E497" s="62"/>
      <c r="F497" s="62"/>
      <c r="G497" s="62"/>
      <c r="H497" s="62"/>
      <c r="I497" s="62"/>
      <c r="J497" s="62"/>
      <c r="K497" s="63"/>
      <c r="L497" s="61"/>
      <c r="M497" s="60"/>
      <c r="N497" s="60"/>
    </row>
    <row r="498" spans="1:14" s="74" customFormat="1" ht="38.25" x14ac:dyDescent="0.2">
      <c r="A498" s="108" t="s">
        <v>3205</v>
      </c>
      <c r="B498" s="107" t="s">
        <v>4092</v>
      </c>
      <c r="C498" s="107">
        <v>45061</v>
      </c>
      <c r="D498" s="107" t="s">
        <v>2746</v>
      </c>
      <c r="E498" s="107">
        <v>45987</v>
      </c>
      <c r="F498" s="108" t="s">
        <v>1408</v>
      </c>
      <c r="G498" s="108" t="s">
        <v>3326</v>
      </c>
      <c r="H498" s="108" t="s">
        <v>2325</v>
      </c>
      <c r="I498" s="108" t="s">
        <v>3327</v>
      </c>
      <c r="J498" s="108" t="s">
        <v>2306</v>
      </c>
      <c r="K498" s="110" t="s">
        <v>3329</v>
      </c>
      <c r="L498" s="110" t="s">
        <v>3328</v>
      </c>
      <c r="M498" s="107">
        <v>45061</v>
      </c>
      <c r="N498" s="107" t="s">
        <v>3287</v>
      </c>
    </row>
    <row r="499" spans="1:14" s="74" customFormat="1" ht="12.75" x14ac:dyDescent="0.2">
      <c r="A499" s="59" t="s">
        <v>3206</v>
      </c>
      <c r="B499" s="127" t="s">
        <v>1423</v>
      </c>
      <c r="C499" s="60"/>
      <c r="D499" s="60"/>
      <c r="E499" s="62"/>
      <c r="F499" s="62"/>
      <c r="G499" s="62"/>
      <c r="H499" s="62" t="s">
        <v>3215</v>
      </c>
      <c r="I499" s="62"/>
      <c r="J499" s="62"/>
      <c r="K499" s="63"/>
      <c r="L499" s="61"/>
      <c r="M499" s="60"/>
      <c r="N499" s="60"/>
    </row>
    <row r="500" spans="1:14" s="74" customFormat="1" ht="38.25" x14ac:dyDescent="0.2">
      <c r="A500" s="108" t="s">
        <v>3207</v>
      </c>
      <c r="B500" s="107" t="s">
        <v>4092</v>
      </c>
      <c r="C500" s="107">
        <v>44841</v>
      </c>
      <c r="D500" s="107" t="s">
        <v>2746</v>
      </c>
      <c r="E500" s="107">
        <v>45987</v>
      </c>
      <c r="F500" s="108" t="s">
        <v>3251</v>
      </c>
      <c r="G500" s="108" t="s">
        <v>279</v>
      </c>
      <c r="H500" s="108" t="s">
        <v>2325</v>
      </c>
      <c r="I500" s="108">
        <v>16</v>
      </c>
      <c r="J500" s="108" t="s">
        <v>2306</v>
      </c>
      <c r="K500" s="110" t="s">
        <v>3252</v>
      </c>
      <c r="L500" s="110" t="s">
        <v>3253</v>
      </c>
      <c r="M500" s="107">
        <v>44841</v>
      </c>
      <c r="N500" s="107" t="s">
        <v>3287</v>
      </c>
    </row>
    <row r="501" spans="1:14" s="74" customFormat="1" ht="12.75" x14ac:dyDescent="0.2">
      <c r="A501" s="59" t="s">
        <v>3208</v>
      </c>
      <c r="B501" s="127" t="s">
        <v>1423</v>
      </c>
      <c r="C501" s="60"/>
      <c r="D501" s="60"/>
      <c r="E501" s="62"/>
      <c r="F501" s="62"/>
      <c r="G501" s="62"/>
      <c r="H501" s="62"/>
      <c r="I501" s="62"/>
      <c r="J501" s="62"/>
      <c r="K501" s="63"/>
      <c r="L501" s="61"/>
      <c r="M501" s="60"/>
      <c r="N501" s="60"/>
    </row>
    <row r="502" spans="1:14" s="74" customFormat="1" ht="127.5" x14ac:dyDescent="0.2">
      <c r="A502" s="108" t="s">
        <v>3258</v>
      </c>
      <c r="B502" s="107" t="s">
        <v>4092</v>
      </c>
      <c r="C502" s="107">
        <v>44860</v>
      </c>
      <c r="D502" s="107" t="s">
        <v>2746</v>
      </c>
      <c r="E502" s="107">
        <v>45987</v>
      </c>
      <c r="F502" s="108" t="s">
        <v>3263</v>
      </c>
      <c r="G502" s="108" t="s">
        <v>3264</v>
      </c>
      <c r="H502" s="108" t="s">
        <v>84</v>
      </c>
      <c r="I502" s="108" t="s">
        <v>3265</v>
      </c>
      <c r="J502" s="108" t="s">
        <v>2273</v>
      </c>
      <c r="K502" s="110" t="s">
        <v>3266</v>
      </c>
      <c r="L502" s="110" t="s">
        <v>3267</v>
      </c>
      <c r="M502" s="107">
        <v>44860</v>
      </c>
      <c r="N502" s="107" t="s">
        <v>3287</v>
      </c>
    </row>
    <row r="503" spans="1:14" s="74" customFormat="1" ht="38.25" x14ac:dyDescent="0.2">
      <c r="A503" s="209" t="s">
        <v>3272</v>
      </c>
      <c r="B503" s="107" t="s">
        <v>4092</v>
      </c>
      <c r="C503" s="107">
        <v>45111</v>
      </c>
      <c r="D503" s="107" t="s">
        <v>2746</v>
      </c>
      <c r="E503" s="107">
        <v>45988</v>
      </c>
      <c r="F503" s="108" t="s">
        <v>3342</v>
      </c>
      <c r="G503" s="108" t="s">
        <v>3343</v>
      </c>
      <c r="H503" s="108" t="s">
        <v>84</v>
      </c>
      <c r="I503" s="108" t="s">
        <v>2366</v>
      </c>
      <c r="J503" s="108" t="s">
        <v>2273</v>
      </c>
      <c r="K503" s="110" t="s">
        <v>3344</v>
      </c>
      <c r="L503" s="110" t="s">
        <v>3345</v>
      </c>
      <c r="M503" s="107">
        <v>45111</v>
      </c>
      <c r="N503" s="107" t="s">
        <v>3287</v>
      </c>
    </row>
    <row r="504" spans="1:14" s="74" customFormat="1" ht="51" x14ac:dyDescent="0.2">
      <c r="A504" s="108" t="s">
        <v>3276</v>
      </c>
      <c r="B504" s="107" t="s">
        <v>4092</v>
      </c>
      <c r="C504" s="107">
        <v>44992</v>
      </c>
      <c r="D504" s="107" t="s">
        <v>2746</v>
      </c>
      <c r="E504" s="107">
        <v>45989</v>
      </c>
      <c r="F504" s="108" t="s">
        <v>3313</v>
      </c>
      <c r="G504" s="108" t="s">
        <v>3314</v>
      </c>
      <c r="H504" s="108" t="s">
        <v>3315</v>
      </c>
      <c r="I504" s="108" t="s">
        <v>3316</v>
      </c>
      <c r="J504" s="108" t="s">
        <v>2278</v>
      </c>
      <c r="K504" s="110" t="s">
        <v>3317</v>
      </c>
      <c r="L504" s="110" t="s">
        <v>3318</v>
      </c>
      <c r="M504" s="107">
        <v>44992</v>
      </c>
      <c r="N504" s="107" t="s">
        <v>3287</v>
      </c>
    </row>
    <row r="505" spans="1:14" s="163" customFormat="1" ht="76.5" x14ac:dyDescent="0.2">
      <c r="A505" s="209" t="s">
        <v>3277</v>
      </c>
      <c r="B505" s="108" t="s">
        <v>1022</v>
      </c>
      <c r="C505" s="107">
        <v>44936</v>
      </c>
      <c r="D505" s="107">
        <v>45380</v>
      </c>
      <c r="E505" s="107">
        <v>45405</v>
      </c>
      <c r="F505" s="108" t="s">
        <v>3263</v>
      </c>
      <c r="G505" s="108" t="s">
        <v>3283</v>
      </c>
      <c r="H505" s="108" t="s">
        <v>2545</v>
      </c>
      <c r="I505" s="108" t="s">
        <v>3284</v>
      </c>
      <c r="J505" s="108" t="s">
        <v>2539</v>
      </c>
      <c r="K505" s="110" t="s">
        <v>3441</v>
      </c>
      <c r="L505" s="110" t="s">
        <v>3285</v>
      </c>
      <c r="M505" s="107" t="s">
        <v>3442</v>
      </c>
      <c r="N505" s="107" t="s">
        <v>3333</v>
      </c>
    </row>
    <row r="506" spans="1:14" s="74" customFormat="1" ht="12.75" customHeight="1" x14ac:dyDescent="0.2">
      <c r="A506" s="239" t="s">
        <v>3280</v>
      </c>
      <c r="B506" s="108" t="s">
        <v>1979</v>
      </c>
      <c r="C506" s="173"/>
      <c r="D506" s="173"/>
      <c r="E506" s="178"/>
      <c r="F506" s="178"/>
      <c r="G506" s="178"/>
      <c r="H506" s="178"/>
      <c r="I506" s="178"/>
      <c r="J506" s="178"/>
      <c r="K506" s="145"/>
      <c r="L506" s="179"/>
      <c r="M506" s="173"/>
      <c r="N506" s="173"/>
    </row>
    <row r="507" spans="1:14" s="163" customFormat="1" ht="89.25" x14ac:dyDescent="0.2">
      <c r="A507" s="209" t="s">
        <v>3282</v>
      </c>
      <c r="B507" s="108" t="s">
        <v>1022</v>
      </c>
      <c r="C507" s="107">
        <v>44936</v>
      </c>
      <c r="D507" s="107">
        <v>45383</v>
      </c>
      <c r="E507" s="107">
        <v>45405</v>
      </c>
      <c r="F507" s="108" t="s">
        <v>279</v>
      </c>
      <c r="G507" s="108" t="s">
        <v>3125</v>
      </c>
      <c r="H507" s="108" t="s">
        <v>3126</v>
      </c>
      <c r="I507" s="108" t="s">
        <v>3286</v>
      </c>
      <c r="J507" s="108" t="s">
        <v>2595</v>
      </c>
      <c r="K507" s="110" t="s">
        <v>3438</v>
      </c>
      <c r="L507" s="110" t="s">
        <v>3287</v>
      </c>
      <c r="M507" s="107" t="s">
        <v>3439</v>
      </c>
      <c r="N507" s="107" t="s">
        <v>3440</v>
      </c>
    </row>
    <row r="508" spans="1:14" s="74" customFormat="1" ht="12.75" x14ac:dyDescent="0.2">
      <c r="A508" s="180" t="s">
        <v>3297</v>
      </c>
      <c r="B508" s="127" t="s">
        <v>1423</v>
      </c>
      <c r="C508" s="60"/>
      <c r="D508" s="60"/>
      <c r="E508" s="62"/>
      <c r="F508" s="62"/>
      <c r="G508" s="62"/>
      <c r="H508" s="62"/>
      <c r="I508" s="62"/>
      <c r="J508" s="62"/>
      <c r="K508" s="63"/>
      <c r="L508" s="61"/>
      <c r="M508" s="60"/>
      <c r="N508" s="60"/>
    </row>
    <row r="509" spans="1:14" s="163" customFormat="1" ht="51" x14ac:dyDescent="0.2">
      <c r="A509" s="115" t="s">
        <v>3298</v>
      </c>
      <c r="B509" s="108" t="s">
        <v>1022</v>
      </c>
      <c r="C509" s="107">
        <v>44963</v>
      </c>
      <c r="D509" s="107">
        <v>44966</v>
      </c>
      <c r="E509" s="107">
        <v>45063</v>
      </c>
      <c r="F509" s="108" t="s">
        <v>3263</v>
      </c>
      <c r="G509" s="108" t="s">
        <v>3299</v>
      </c>
      <c r="H509" s="108" t="s">
        <v>2898</v>
      </c>
      <c r="I509" s="108">
        <v>4</v>
      </c>
      <c r="J509" s="108" t="s">
        <v>3115</v>
      </c>
      <c r="K509" s="110" t="s">
        <v>3332</v>
      </c>
      <c r="L509" s="110" t="s">
        <v>3300</v>
      </c>
      <c r="M509" s="107">
        <v>44963</v>
      </c>
      <c r="N509" s="107" t="s">
        <v>3333</v>
      </c>
    </row>
    <row r="510" spans="1:14" s="74" customFormat="1" ht="127.5" x14ac:dyDescent="0.2">
      <c r="A510" s="115" t="s">
        <v>3334</v>
      </c>
      <c r="B510" s="108" t="s">
        <v>1022</v>
      </c>
      <c r="C510" s="107">
        <v>45079</v>
      </c>
      <c r="D510" s="107" t="s">
        <v>3511</v>
      </c>
      <c r="E510" s="107">
        <v>45539</v>
      </c>
      <c r="F510" s="108" t="s">
        <v>1429</v>
      </c>
      <c r="G510" s="108" t="s">
        <v>3336</v>
      </c>
      <c r="H510" s="108" t="s">
        <v>3337</v>
      </c>
      <c r="I510" s="108" t="s">
        <v>3338</v>
      </c>
      <c r="J510" s="108" t="s">
        <v>3339</v>
      </c>
      <c r="K510" s="110" t="s">
        <v>3508</v>
      </c>
      <c r="L510" s="110" t="s">
        <v>3340</v>
      </c>
      <c r="M510" s="107" t="s">
        <v>3509</v>
      </c>
      <c r="N510" s="107" t="s">
        <v>3510</v>
      </c>
    </row>
    <row r="511" spans="1:14" s="74" customFormat="1" ht="38.25" x14ac:dyDescent="0.2">
      <c r="A511" s="108" t="s">
        <v>3335</v>
      </c>
      <c r="B511" s="107" t="s">
        <v>4092</v>
      </c>
      <c r="C511" s="107">
        <v>45138</v>
      </c>
      <c r="D511" s="107" t="s">
        <v>2746</v>
      </c>
      <c r="E511" s="107">
        <v>45987</v>
      </c>
      <c r="F511" s="108" t="s">
        <v>1429</v>
      </c>
      <c r="G511" s="108" t="s">
        <v>3353</v>
      </c>
      <c r="H511" s="108" t="s">
        <v>3354</v>
      </c>
      <c r="I511" s="108" t="s">
        <v>3355</v>
      </c>
      <c r="J511" s="108" t="s">
        <v>2276</v>
      </c>
      <c r="K511" s="110" t="s">
        <v>3356</v>
      </c>
      <c r="L511" s="110" t="s">
        <v>3357</v>
      </c>
      <c r="M511" s="107">
        <v>45138</v>
      </c>
      <c r="N511" s="107" t="s">
        <v>3287</v>
      </c>
    </row>
    <row r="512" spans="1:14" s="74" customFormat="1" ht="12.75" x14ac:dyDescent="0.2">
      <c r="A512" s="259" t="s">
        <v>3341</v>
      </c>
      <c r="B512" s="127" t="s">
        <v>1423</v>
      </c>
      <c r="C512" s="60"/>
      <c r="D512" s="60"/>
      <c r="E512" s="62"/>
      <c r="F512" s="62"/>
      <c r="G512" s="62"/>
      <c r="H512" s="62"/>
      <c r="I512" s="62"/>
      <c r="J512" s="62"/>
      <c r="K512" s="63"/>
      <c r="L512" s="61"/>
      <c r="M512" s="60"/>
      <c r="N512" s="60"/>
    </row>
    <row r="513" spans="1:14" s="74" customFormat="1" ht="63.75" x14ac:dyDescent="0.2">
      <c r="A513" s="108" t="s">
        <v>3347</v>
      </c>
      <c r="B513" s="107" t="s">
        <v>4092</v>
      </c>
      <c r="C513" s="107">
        <v>45163</v>
      </c>
      <c r="D513" s="107" t="s">
        <v>2746</v>
      </c>
      <c r="E513" s="107">
        <v>45987</v>
      </c>
      <c r="F513" s="108" t="s">
        <v>3360</v>
      </c>
      <c r="G513" s="108" t="s">
        <v>3361</v>
      </c>
      <c r="H513" s="203" t="s">
        <v>3362</v>
      </c>
      <c r="I513" s="203" t="s">
        <v>3363</v>
      </c>
      <c r="J513" s="108" t="s">
        <v>2281</v>
      </c>
      <c r="K513" s="110" t="s">
        <v>3365</v>
      </c>
      <c r="L513" s="110" t="s">
        <v>3364</v>
      </c>
      <c r="M513" s="107">
        <v>45163</v>
      </c>
      <c r="N513" s="107" t="s">
        <v>3287</v>
      </c>
    </row>
    <row r="514" spans="1:14" s="74" customFormat="1" ht="38.25" x14ac:dyDescent="0.2">
      <c r="A514" s="108" t="s">
        <v>3348</v>
      </c>
      <c r="B514" s="107" t="s">
        <v>4092</v>
      </c>
      <c r="C514" s="107">
        <v>45278</v>
      </c>
      <c r="D514" s="107" t="s">
        <v>2746</v>
      </c>
      <c r="E514" s="107">
        <v>45988</v>
      </c>
      <c r="F514" s="108" t="s">
        <v>1429</v>
      </c>
      <c r="G514" s="108" t="s">
        <v>3382</v>
      </c>
      <c r="H514" s="108" t="s">
        <v>2079</v>
      </c>
      <c r="I514" s="108" t="s">
        <v>860</v>
      </c>
      <c r="J514" s="108" t="s">
        <v>3383</v>
      </c>
      <c r="K514" s="110" t="s">
        <v>3384</v>
      </c>
      <c r="L514" s="110" t="s">
        <v>3385</v>
      </c>
      <c r="M514" s="107">
        <v>45278</v>
      </c>
      <c r="N514" s="107" t="s">
        <v>3287</v>
      </c>
    </row>
    <row r="515" spans="1:14" s="74" customFormat="1" ht="38.25" x14ac:dyDescent="0.2">
      <c r="A515" s="108" t="s">
        <v>3349</v>
      </c>
      <c r="B515" s="107" t="s">
        <v>4092</v>
      </c>
      <c r="C515" s="107">
        <v>45390</v>
      </c>
      <c r="D515" s="107" t="s">
        <v>2746</v>
      </c>
      <c r="E515" s="107">
        <v>45989</v>
      </c>
      <c r="F515" s="108" t="s">
        <v>3342</v>
      </c>
      <c r="G515" s="108" t="s">
        <v>3429</v>
      </c>
      <c r="H515" s="108" t="s">
        <v>84</v>
      </c>
      <c r="I515" s="108" t="s">
        <v>2366</v>
      </c>
      <c r="J515" s="108" t="s">
        <v>2273</v>
      </c>
      <c r="K515" s="110" t="s">
        <v>3430</v>
      </c>
      <c r="L515" s="110" t="s">
        <v>3431</v>
      </c>
      <c r="M515" s="107">
        <v>45390</v>
      </c>
      <c r="N515" s="107" t="s">
        <v>3287</v>
      </c>
    </row>
    <row r="516" spans="1:14" s="74" customFormat="1" ht="38.25" x14ac:dyDescent="0.2">
      <c r="A516" s="108" t="s">
        <v>3350</v>
      </c>
      <c r="B516" s="107" t="s">
        <v>4092</v>
      </c>
      <c r="C516" s="107">
        <v>45371</v>
      </c>
      <c r="D516" s="107" t="s">
        <v>2746</v>
      </c>
      <c r="E516" s="107">
        <v>45990</v>
      </c>
      <c r="F516" s="108" t="s">
        <v>1429</v>
      </c>
      <c r="G516" s="108" t="s">
        <v>3420</v>
      </c>
      <c r="H516" s="108" t="s">
        <v>3422</v>
      </c>
      <c r="I516" s="108" t="s">
        <v>3425</v>
      </c>
      <c r="J516" s="108" t="s">
        <v>2273</v>
      </c>
      <c r="K516" s="110" t="s">
        <v>3416</v>
      </c>
      <c r="L516" s="110" t="s">
        <v>3426</v>
      </c>
      <c r="M516" s="107">
        <v>45371</v>
      </c>
      <c r="N516" s="107" t="s">
        <v>3287</v>
      </c>
    </row>
    <row r="517" spans="1:14" s="74" customFormat="1" ht="51" x14ac:dyDescent="0.2">
      <c r="A517" s="108" t="s">
        <v>3351</v>
      </c>
      <c r="B517" s="107" t="s">
        <v>4092</v>
      </c>
      <c r="C517" s="107">
        <v>45371</v>
      </c>
      <c r="D517" s="107" t="s">
        <v>2746</v>
      </c>
      <c r="E517" s="107">
        <v>45991</v>
      </c>
      <c r="F517" s="108" t="s">
        <v>3370</v>
      </c>
      <c r="G517" s="108" t="s">
        <v>3421</v>
      </c>
      <c r="H517" s="108" t="s">
        <v>3423</v>
      </c>
      <c r="I517" s="108" t="s">
        <v>3424</v>
      </c>
      <c r="J517" s="108" t="s">
        <v>2498</v>
      </c>
      <c r="K517" s="110" t="s">
        <v>3417</v>
      </c>
      <c r="L517" s="110" t="s">
        <v>3427</v>
      </c>
      <c r="M517" s="107">
        <v>45371</v>
      </c>
      <c r="N517" s="107" t="s">
        <v>3287</v>
      </c>
    </row>
    <row r="518" spans="1:14" s="74" customFormat="1" ht="12.75" x14ac:dyDescent="0.2">
      <c r="A518" s="259" t="s">
        <v>3352</v>
      </c>
      <c r="B518" s="127" t="s">
        <v>1423</v>
      </c>
      <c r="C518" s="60"/>
      <c r="D518" s="60"/>
      <c r="E518" s="62"/>
      <c r="F518" s="62"/>
      <c r="G518" s="62"/>
      <c r="H518" s="62"/>
      <c r="I518" s="62"/>
      <c r="J518" s="62"/>
      <c r="K518" s="63"/>
      <c r="L518" s="61"/>
      <c r="M518" s="60"/>
      <c r="N518" s="60"/>
    </row>
    <row r="519" spans="1:14" s="74" customFormat="1" ht="12.75" x14ac:dyDescent="0.2">
      <c r="A519" s="259" t="s">
        <v>3455</v>
      </c>
      <c r="B519" s="127" t="s">
        <v>1423</v>
      </c>
      <c r="C519" s="60"/>
      <c r="D519" s="60"/>
      <c r="E519" s="62"/>
      <c r="F519" s="62"/>
      <c r="G519" s="62"/>
      <c r="H519" s="62"/>
      <c r="I519" s="62"/>
      <c r="J519" s="62"/>
      <c r="K519" s="63"/>
      <c r="L519" s="61"/>
      <c r="M519" s="60"/>
      <c r="N519" s="60"/>
    </row>
    <row r="520" spans="1:14" s="74" customFormat="1" ht="12.75" x14ac:dyDescent="0.2">
      <c r="A520" s="259" t="s">
        <v>3459</v>
      </c>
      <c r="B520" s="127" t="s">
        <v>1423</v>
      </c>
      <c r="C520" s="60"/>
      <c r="D520" s="60"/>
      <c r="E520" s="62"/>
      <c r="F520" s="62"/>
      <c r="G520" s="62"/>
      <c r="H520" s="62"/>
      <c r="I520" s="62"/>
      <c r="J520" s="62"/>
      <c r="K520" s="63"/>
      <c r="L520" s="61"/>
      <c r="M520" s="60"/>
      <c r="N520" s="60"/>
    </row>
    <row r="521" spans="1:14" s="74" customFormat="1" ht="12.75" x14ac:dyDescent="0.2">
      <c r="A521" s="259" t="s">
        <v>3460</v>
      </c>
      <c r="B521" s="127" t="s">
        <v>1423</v>
      </c>
      <c r="C521" s="60"/>
      <c r="D521" s="60"/>
      <c r="E521" s="62"/>
      <c r="F521" s="62"/>
      <c r="G521" s="62"/>
      <c r="H521" s="62"/>
      <c r="I521" s="62"/>
      <c r="J521" s="62"/>
      <c r="K521" s="63"/>
      <c r="L521" s="61"/>
      <c r="M521" s="60"/>
      <c r="N521" s="60"/>
    </row>
    <row r="522" spans="1:14" s="74" customFormat="1" ht="12.75" x14ac:dyDescent="0.2">
      <c r="A522" s="259" t="s">
        <v>3461</v>
      </c>
      <c r="B522" s="127" t="s">
        <v>1423</v>
      </c>
      <c r="C522" s="60"/>
      <c r="D522" s="60"/>
      <c r="E522" s="62"/>
      <c r="F522" s="62"/>
      <c r="G522" s="62"/>
      <c r="H522" s="62"/>
      <c r="I522" s="62"/>
      <c r="J522" s="62"/>
      <c r="K522" s="63"/>
      <c r="L522" s="61"/>
      <c r="M522" s="60"/>
      <c r="N522" s="60"/>
    </row>
    <row r="523" spans="1:14" s="74" customFormat="1" ht="12.75" x14ac:dyDescent="0.2">
      <c r="A523" s="257" t="s">
        <v>3462</v>
      </c>
      <c r="B523" s="191" t="s">
        <v>835</v>
      </c>
      <c r="C523" s="60">
        <v>45880</v>
      </c>
      <c r="D523" s="60" t="s">
        <v>2746</v>
      </c>
      <c r="E523" s="62" t="s">
        <v>279</v>
      </c>
      <c r="F523" s="62" t="s">
        <v>1429</v>
      </c>
      <c r="G523" s="62" t="s">
        <v>3918</v>
      </c>
      <c r="H523" s="62" t="s">
        <v>3422</v>
      </c>
      <c r="I523" s="62" t="s">
        <v>3919</v>
      </c>
      <c r="J523" s="62" t="s">
        <v>2273</v>
      </c>
      <c r="K523" s="63" t="s">
        <v>3920</v>
      </c>
      <c r="L523" s="61" t="s">
        <v>3921</v>
      </c>
      <c r="M523" s="60">
        <v>45880</v>
      </c>
      <c r="N523" s="60" t="s">
        <v>279</v>
      </c>
    </row>
    <row r="524" spans="1:14" s="74" customFormat="1" ht="12.75" x14ac:dyDescent="0.2">
      <c r="A524" s="259" t="s">
        <v>3463</v>
      </c>
      <c r="B524" s="127" t="s">
        <v>1423</v>
      </c>
      <c r="C524" s="60"/>
      <c r="D524" s="60"/>
      <c r="E524" s="62"/>
      <c r="F524" s="62"/>
      <c r="G524" s="62"/>
      <c r="H524" s="62"/>
      <c r="I524" s="62"/>
      <c r="J524" s="62"/>
      <c r="K524" s="63"/>
      <c r="L524" s="61"/>
      <c r="M524" s="60"/>
      <c r="N524" s="60"/>
    </row>
    <row r="525" spans="1:14" s="163" customFormat="1" ht="25.5" x14ac:dyDescent="0.2">
      <c r="A525" s="209" t="s">
        <v>3500</v>
      </c>
      <c r="B525" s="108" t="s">
        <v>1022</v>
      </c>
      <c r="C525" s="107">
        <v>45538</v>
      </c>
      <c r="D525" s="107">
        <v>45657</v>
      </c>
      <c r="E525" s="107">
        <v>45723</v>
      </c>
      <c r="F525" s="108" t="s">
        <v>3342</v>
      </c>
      <c r="G525" s="108" t="s">
        <v>3504</v>
      </c>
      <c r="H525" s="108" t="s">
        <v>3505</v>
      </c>
      <c r="I525" s="108">
        <v>3</v>
      </c>
      <c r="J525" s="108" t="s">
        <v>2278</v>
      </c>
      <c r="K525" s="110" t="s">
        <v>3506</v>
      </c>
      <c r="L525" s="110" t="s">
        <v>3507</v>
      </c>
      <c r="M525" s="107">
        <v>45538</v>
      </c>
      <c r="N525" s="107" t="s">
        <v>3746</v>
      </c>
    </row>
    <row r="526" spans="1:14" s="74" customFormat="1" ht="12.75" x14ac:dyDescent="0.2">
      <c r="A526" s="259" t="s">
        <v>3501</v>
      </c>
      <c r="B526" s="127" t="s">
        <v>1423</v>
      </c>
      <c r="C526" s="60"/>
      <c r="D526" s="60"/>
      <c r="E526" s="62"/>
      <c r="F526" s="62"/>
      <c r="G526" s="62"/>
      <c r="H526" s="62"/>
      <c r="I526" s="62"/>
      <c r="J526" s="62"/>
      <c r="K526" s="63"/>
      <c r="L526" s="61"/>
      <c r="M526" s="60"/>
      <c r="N526" s="60"/>
    </row>
    <row r="527" spans="1:14" s="74" customFormat="1" ht="12.75" x14ac:dyDescent="0.2">
      <c r="A527" s="259" t="s">
        <v>3502</v>
      </c>
      <c r="B527" s="127" t="s">
        <v>1423</v>
      </c>
      <c r="C527" s="60"/>
      <c r="D527" s="60"/>
      <c r="E527" s="62"/>
      <c r="F527" s="62"/>
      <c r="G527" s="62"/>
      <c r="H527" s="62"/>
      <c r="I527" s="62"/>
      <c r="J527" s="62"/>
      <c r="K527" s="63"/>
      <c r="L527" s="61"/>
      <c r="M527" s="60"/>
      <c r="N527" s="60"/>
    </row>
    <row r="528" spans="1:14" s="74" customFormat="1" ht="12.75" x14ac:dyDescent="0.2">
      <c r="A528" s="259" t="s">
        <v>3503</v>
      </c>
      <c r="B528" s="127" t="s">
        <v>1423</v>
      </c>
      <c r="C528" s="60"/>
      <c r="D528" s="60"/>
      <c r="E528" s="62"/>
      <c r="F528" s="62"/>
      <c r="G528" s="62"/>
      <c r="H528" s="62"/>
      <c r="I528" s="62"/>
      <c r="J528" s="62"/>
      <c r="K528" s="63"/>
      <c r="L528" s="61"/>
      <c r="M528" s="60"/>
      <c r="N528" s="60"/>
    </row>
    <row r="529" spans="1:14" s="74" customFormat="1" ht="25.5" x14ac:dyDescent="0.2">
      <c r="A529" s="108" t="s">
        <v>3604</v>
      </c>
      <c r="B529" s="108" t="s">
        <v>4092</v>
      </c>
      <c r="C529" s="107">
        <v>45854</v>
      </c>
      <c r="D529" s="107" t="s">
        <v>2311</v>
      </c>
      <c r="E529" s="107">
        <v>45987</v>
      </c>
      <c r="F529" s="108" t="s">
        <v>1429</v>
      </c>
      <c r="G529" s="108" t="s">
        <v>3896</v>
      </c>
      <c r="H529" s="108" t="s">
        <v>3422</v>
      </c>
      <c r="I529" s="108" t="s">
        <v>3897</v>
      </c>
      <c r="J529" s="108" t="s">
        <v>2273</v>
      </c>
      <c r="K529" s="110" t="s">
        <v>3898</v>
      </c>
      <c r="L529" s="110" t="s">
        <v>3899</v>
      </c>
      <c r="M529" s="107">
        <v>45854</v>
      </c>
      <c r="N529" s="107" t="s">
        <v>3287</v>
      </c>
    </row>
    <row r="530" spans="1:14" s="74" customFormat="1" ht="25.5" x14ac:dyDescent="0.2">
      <c r="A530" s="257" t="s">
        <v>3647</v>
      </c>
      <c r="B530" s="59" t="s">
        <v>835</v>
      </c>
      <c r="C530" s="60">
        <v>46062</v>
      </c>
      <c r="D530" s="60" t="s">
        <v>2746</v>
      </c>
      <c r="E530" s="62" t="s">
        <v>279</v>
      </c>
      <c r="F530" s="62" t="s">
        <v>3130</v>
      </c>
      <c r="G530" s="62" t="s">
        <v>4068</v>
      </c>
      <c r="H530" s="62" t="s">
        <v>3422</v>
      </c>
      <c r="I530" s="62" t="s">
        <v>1220</v>
      </c>
      <c r="J530" s="62" t="s">
        <v>2273</v>
      </c>
      <c r="K530" s="63" t="s">
        <v>4069</v>
      </c>
      <c r="L530" s="63" t="s">
        <v>3793</v>
      </c>
      <c r="M530" s="60">
        <v>46062</v>
      </c>
      <c r="N530" s="60" t="s">
        <v>279</v>
      </c>
    </row>
    <row r="531" spans="1:14" s="74" customFormat="1" ht="25.5" x14ac:dyDescent="0.2">
      <c r="A531" s="108" t="s">
        <v>3648</v>
      </c>
      <c r="B531" s="108" t="s">
        <v>4092</v>
      </c>
      <c r="C531" s="107">
        <v>45761</v>
      </c>
      <c r="D531" s="107" t="s">
        <v>2746</v>
      </c>
      <c r="E531" s="107">
        <v>45987</v>
      </c>
      <c r="F531" s="108" t="s">
        <v>1429</v>
      </c>
      <c r="G531" s="108" t="s">
        <v>3791</v>
      </c>
      <c r="H531" s="108" t="s">
        <v>3422</v>
      </c>
      <c r="I531" s="108" t="s">
        <v>3792</v>
      </c>
      <c r="J531" s="108"/>
      <c r="K531" s="110" t="s">
        <v>3798</v>
      </c>
      <c r="L531" s="110" t="s">
        <v>3793</v>
      </c>
      <c r="M531" s="107">
        <v>45761</v>
      </c>
      <c r="N531" s="107" t="s">
        <v>3287</v>
      </c>
    </row>
    <row r="532" spans="1:14" s="74" customFormat="1" ht="25.5" x14ac:dyDescent="0.2">
      <c r="A532" s="108" t="s">
        <v>3654</v>
      </c>
      <c r="B532" s="108" t="s">
        <v>4092</v>
      </c>
      <c r="C532" s="107">
        <v>45793</v>
      </c>
      <c r="D532" s="107" t="s">
        <v>2746</v>
      </c>
      <c r="E532" s="107">
        <v>45988</v>
      </c>
      <c r="F532" s="108" t="s">
        <v>1429</v>
      </c>
      <c r="G532" s="108" t="s">
        <v>3846</v>
      </c>
      <c r="H532" s="108" t="s">
        <v>3845</v>
      </c>
      <c r="I532" s="108">
        <v>5.8</v>
      </c>
      <c r="J532" s="108" t="s">
        <v>2281</v>
      </c>
      <c r="K532" s="110" t="s">
        <v>3843</v>
      </c>
      <c r="L532" s="110" t="s">
        <v>3848</v>
      </c>
      <c r="M532" s="107">
        <v>45793</v>
      </c>
      <c r="N532" s="107" t="s">
        <v>3287</v>
      </c>
    </row>
    <row r="533" spans="1:14" s="74" customFormat="1" ht="25.5" x14ac:dyDescent="0.2">
      <c r="A533" s="108" t="s">
        <v>3655</v>
      </c>
      <c r="B533" s="108" t="s">
        <v>4092</v>
      </c>
      <c r="C533" s="107">
        <v>45793</v>
      </c>
      <c r="D533" s="107" t="s">
        <v>2746</v>
      </c>
      <c r="E533" s="107">
        <v>45989</v>
      </c>
      <c r="F533" s="108" t="s">
        <v>1429</v>
      </c>
      <c r="G533" s="108" t="s">
        <v>3847</v>
      </c>
      <c r="H533" s="108" t="s">
        <v>3845</v>
      </c>
      <c r="I533" s="108">
        <v>5.8</v>
      </c>
      <c r="J533" s="108" t="s">
        <v>2281</v>
      </c>
      <c r="K533" s="110" t="s">
        <v>3844</v>
      </c>
      <c r="L533" s="110" t="s">
        <v>3848</v>
      </c>
      <c r="M533" s="107">
        <v>45793</v>
      </c>
      <c r="N533" s="107" t="s">
        <v>3287</v>
      </c>
    </row>
    <row r="534" spans="1:14" s="74" customFormat="1" ht="25.5" x14ac:dyDescent="0.2">
      <c r="A534" s="209" t="s">
        <v>3656</v>
      </c>
      <c r="B534" s="108" t="s">
        <v>4092</v>
      </c>
      <c r="C534" s="107">
        <v>45798</v>
      </c>
      <c r="D534" s="107" t="s">
        <v>2746</v>
      </c>
      <c r="E534" s="107">
        <v>45990</v>
      </c>
      <c r="F534" s="108" t="s">
        <v>1429</v>
      </c>
      <c r="G534" s="108" t="s">
        <v>3856</v>
      </c>
      <c r="H534" s="108" t="s">
        <v>3854</v>
      </c>
      <c r="I534" s="108" t="s">
        <v>3855</v>
      </c>
      <c r="J534" s="108" t="s">
        <v>2281</v>
      </c>
      <c r="K534" s="108" t="s">
        <v>3853</v>
      </c>
      <c r="L534" s="110" t="s">
        <v>3848</v>
      </c>
      <c r="M534" s="107">
        <v>45798</v>
      </c>
      <c r="N534" s="107" t="s">
        <v>3287</v>
      </c>
    </row>
    <row r="535" spans="1:14" s="163" customFormat="1" ht="12.75" x14ac:dyDescent="0.2">
      <c r="A535" s="176" t="s">
        <v>3657</v>
      </c>
      <c r="B535" s="108" t="s">
        <v>1979</v>
      </c>
      <c r="C535" s="107"/>
      <c r="D535" s="107"/>
      <c r="E535" s="108"/>
      <c r="F535" s="108"/>
      <c r="G535" s="108"/>
      <c r="H535" s="108"/>
      <c r="I535" s="108"/>
      <c r="J535" s="108"/>
      <c r="K535" s="110"/>
      <c r="L535" s="110"/>
      <c r="M535" s="107"/>
      <c r="N535" s="107"/>
    </row>
    <row r="536" spans="1:14" s="74" customFormat="1" ht="25.5" x14ac:dyDescent="0.2">
      <c r="A536" s="108" t="s">
        <v>3658</v>
      </c>
      <c r="B536" s="108" t="s">
        <v>4092</v>
      </c>
      <c r="C536" s="107">
        <v>45798</v>
      </c>
      <c r="D536" s="107" t="s">
        <v>2746</v>
      </c>
      <c r="E536" s="107">
        <v>45987</v>
      </c>
      <c r="F536" s="108" t="s">
        <v>1429</v>
      </c>
      <c r="G536" s="108" t="s">
        <v>3858</v>
      </c>
      <c r="H536" s="108" t="s">
        <v>3854</v>
      </c>
      <c r="I536" s="108" t="s">
        <v>3855</v>
      </c>
      <c r="J536" s="108" t="s">
        <v>2281</v>
      </c>
      <c r="K536" s="110" t="s">
        <v>3857</v>
      </c>
      <c r="L536" s="110" t="s">
        <v>3848</v>
      </c>
      <c r="M536" s="107">
        <v>45798</v>
      </c>
      <c r="N536" s="107" t="s">
        <v>3287</v>
      </c>
    </row>
    <row r="537" spans="1:14" s="74" customFormat="1" ht="25.5" x14ac:dyDescent="0.2">
      <c r="A537" s="108" t="s">
        <v>3659</v>
      </c>
      <c r="B537" s="108" t="s">
        <v>4092</v>
      </c>
      <c r="C537" s="107">
        <v>45798</v>
      </c>
      <c r="D537" s="107" t="s">
        <v>2746</v>
      </c>
      <c r="E537" s="107">
        <v>45988</v>
      </c>
      <c r="F537" s="108" t="s">
        <v>1429</v>
      </c>
      <c r="G537" s="108" t="s">
        <v>3860</v>
      </c>
      <c r="H537" s="108" t="s">
        <v>3854</v>
      </c>
      <c r="I537" s="108" t="s">
        <v>3855</v>
      </c>
      <c r="J537" s="108" t="s">
        <v>2281</v>
      </c>
      <c r="K537" s="110" t="s">
        <v>3859</v>
      </c>
      <c r="L537" s="110" t="s">
        <v>3848</v>
      </c>
      <c r="M537" s="107">
        <v>45798</v>
      </c>
      <c r="N537" s="107" t="s">
        <v>3287</v>
      </c>
    </row>
    <row r="538" spans="1:14" s="74" customFormat="1" ht="68.25" customHeight="1" x14ac:dyDescent="0.2">
      <c r="A538" s="59" t="s">
        <v>3676</v>
      </c>
      <c r="B538" s="59" t="s">
        <v>835</v>
      </c>
      <c r="C538" s="65">
        <v>45798</v>
      </c>
      <c r="D538" s="65" t="s">
        <v>2746</v>
      </c>
      <c r="E538" s="65" t="s">
        <v>279</v>
      </c>
      <c r="F538" s="59" t="s">
        <v>4316</v>
      </c>
      <c r="G538" s="59" t="s">
        <v>4317</v>
      </c>
      <c r="H538" s="59" t="s">
        <v>3854</v>
      </c>
      <c r="I538" s="59" t="s">
        <v>3855</v>
      </c>
      <c r="J538" s="59" t="s">
        <v>2281</v>
      </c>
      <c r="K538" s="63" t="s">
        <v>4319</v>
      </c>
      <c r="L538" s="63" t="s">
        <v>3793</v>
      </c>
      <c r="M538" s="65" t="s">
        <v>4318</v>
      </c>
      <c r="N538" s="65"/>
    </row>
    <row r="539" spans="1:14" s="74" customFormat="1" ht="25.5" x14ac:dyDescent="0.2">
      <c r="A539" s="209" t="s">
        <v>3677</v>
      </c>
      <c r="B539" s="108" t="s">
        <v>4092</v>
      </c>
      <c r="C539" s="107">
        <v>45680</v>
      </c>
      <c r="D539" s="107" t="s">
        <v>2746</v>
      </c>
      <c r="E539" s="107">
        <v>45990</v>
      </c>
      <c r="F539" s="108" t="s">
        <v>3680</v>
      </c>
      <c r="G539" s="108" t="s">
        <v>3683</v>
      </c>
      <c r="H539" s="108" t="s">
        <v>3422</v>
      </c>
      <c r="I539" s="108" t="s">
        <v>3681</v>
      </c>
      <c r="J539" s="108" t="s">
        <v>2273</v>
      </c>
      <c r="K539" s="110" t="s">
        <v>3682</v>
      </c>
      <c r="L539" s="110" t="s">
        <v>3267</v>
      </c>
      <c r="M539" s="107">
        <v>45680</v>
      </c>
      <c r="N539" s="107" t="s">
        <v>3287</v>
      </c>
    </row>
    <row r="540" spans="1:14" s="74" customFormat="1" ht="12.75" x14ac:dyDescent="0.2">
      <c r="A540" s="258" t="s">
        <v>3684</v>
      </c>
      <c r="B540" s="127" t="s">
        <v>1423</v>
      </c>
      <c r="C540" s="60"/>
      <c r="D540" s="60"/>
      <c r="E540" s="62"/>
      <c r="F540" s="62"/>
      <c r="G540" s="62"/>
      <c r="H540" s="62"/>
      <c r="I540" s="62"/>
      <c r="J540" s="62"/>
      <c r="K540" s="63"/>
      <c r="L540" s="61"/>
      <c r="M540" s="60"/>
      <c r="N540" s="60"/>
    </row>
    <row r="541" spans="1:14" s="74" customFormat="1" ht="25.5" x14ac:dyDescent="0.2">
      <c r="A541" s="257" t="s">
        <v>3692</v>
      </c>
      <c r="B541" s="59" t="s">
        <v>835</v>
      </c>
      <c r="C541" s="60">
        <v>45763</v>
      </c>
      <c r="D541" s="60">
        <v>46265</v>
      </c>
      <c r="E541" s="62" t="s">
        <v>1788</v>
      </c>
      <c r="F541" s="62" t="s">
        <v>3342</v>
      </c>
      <c r="G541" s="62" t="s">
        <v>3800</v>
      </c>
      <c r="H541" s="62" t="s">
        <v>3801</v>
      </c>
      <c r="I541" s="62" t="s">
        <v>3802</v>
      </c>
      <c r="J541" s="62" t="s">
        <v>2278</v>
      </c>
      <c r="K541" s="63" t="s">
        <v>3803</v>
      </c>
      <c r="L541" s="61" t="s">
        <v>3804</v>
      </c>
      <c r="M541" s="60">
        <v>45763</v>
      </c>
      <c r="N541" s="60" t="s">
        <v>1788</v>
      </c>
    </row>
    <row r="542" spans="1:14" s="74" customFormat="1" ht="25.5" x14ac:dyDescent="0.2">
      <c r="A542" s="108" t="s">
        <v>3705</v>
      </c>
      <c r="B542" s="108" t="s">
        <v>4092</v>
      </c>
      <c r="C542" s="107">
        <v>45715</v>
      </c>
      <c r="D542" s="107" t="s">
        <v>2746</v>
      </c>
      <c r="E542" s="107">
        <v>45987</v>
      </c>
      <c r="F542" s="108" t="s">
        <v>3709</v>
      </c>
      <c r="G542" s="108" t="s">
        <v>3710</v>
      </c>
      <c r="H542" s="108" t="s">
        <v>3711</v>
      </c>
      <c r="I542" s="108" t="s">
        <v>3712</v>
      </c>
      <c r="J542" s="108" t="s">
        <v>2280</v>
      </c>
      <c r="K542" s="110" t="s">
        <v>3713</v>
      </c>
      <c r="L542" s="110" t="s">
        <v>3714</v>
      </c>
      <c r="M542" s="107">
        <v>45715</v>
      </c>
      <c r="N542" s="107" t="s">
        <v>3287</v>
      </c>
    </row>
    <row r="543" spans="1:14" s="74" customFormat="1" ht="38.25" x14ac:dyDescent="0.2">
      <c r="A543" s="108" t="s">
        <v>3706</v>
      </c>
      <c r="B543" s="108" t="s">
        <v>4092</v>
      </c>
      <c r="C543" s="107">
        <v>45854</v>
      </c>
      <c r="D543" s="107" t="s">
        <v>2311</v>
      </c>
      <c r="E543" s="107">
        <v>45988</v>
      </c>
      <c r="F543" s="108" t="s">
        <v>1429</v>
      </c>
      <c r="G543" s="108" t="s">
        <v>3900</v>
      </c>
      <c r="H543" s="108" t="s">
        <v>3845</v>
      </c>
      <c r="I543" s="108" t="s">
        <v>3901</v>
      </c>
      <c r="J543" s="108" t="s">
        <v>2281</v>
      </c>
      <c r="K543" s="110" t="s">
        <v>3902</v>
      </c>
      <c r="L543" s="110" t="s">
        <v>3903</v>
      </c>
      <c r="M543" s="107">
        <v>45854</v>
      </c>
      <c r="N543" s="107" t="s">
        <v>3287</v>
      </c>
    </row>
    <row r="544" spans="1:14" s="74" customFormat="1" ht="12.75" x14ac:dyDescent="0.2">
      <c r="A544" s="108" t="s">
        <v>3708</v>
      </c>
      <c r="B544" s="108" t="s">
        <v>3822</v>
      </c>
      <c r="C544" s="173"/>
      <c r="D544" s="173"/>
      <c r="E544" s="178"/>
      <c r="F544" s="178"/>
      <c r="G544" s="178"/>
      <c r="H544" s="178"/>
      <c r="I544" s="178"/>
      <c r="J544" s="178"/>
      <c r="K544" s="145"/>
      <c r="L544" s="179"/>
      <c r="M544" s="173"/>
      <c r="N544" s="173"/>
    </row>
    <row r="545" spans="1:14" s="74" customFormat="1" ht="12.75" x14ac:dyDescent="0.2">
      <c r="A545" s="258" t="s">
        <v>3752</v>
      </c>
      <c r="B545" s="127" t="s">
        <v>1423</v>
      </c>
      <c r="C545" s="60"/>
      <c r="D545" s="60"/>
      <c r="E545" s="62"/>
      <c r="F545" s="62"/>
      <c r="G545" s="62"/>
      <c r="H545" s="62"/>
      <c r="I545" s="62"/>
      <c r="J545" s="62"/>
      <c r="K545" s="63"/>
      <c r="L545" s="61"/>
      <c r="M545" s="60"/>
      <c r="N545" s="60"/>
    </row>
    <row r="546" spans="1:14" s="74" customFormat="1" ht="12.75" x14ac:dyDescent="0.2">
      <c r="A546" s="257" t="s">
        <v>3753</v>
      </c>
      <c r="B546" s="59" t="s">
        <v>835</v>
      </c>
      <c r="C546" s="60">
        <v>45861</v>
      </c>
      <c r="D546" s="60" t="s">
        <v>2746</v>
      </c>
      <c r="E546" s="62" t="s">
        <v>279</v>
      </c>
      <c r="F546" s="62" t="s">
        <v>1429</v>
      </c>
      <c r="G546" s="62" t="s">
        <v>3923</v>
      </c>
      <c r="H546" s="62" t="s">
        <v>3422</v>
      </c>
      <c r="I546" s="62" t="s">
        <v>3924</v>
      </c>
      <c r="J546" s="62" t="s">
        <v>2273</v>
      </c>
      <c r="K546" s="63" t="s">
        <v>3925</v>
      </c>
      <c r="L546" s="61" t="s">
        <v>3903</v>
      </c>
      <c r="M546" s="60">
        <v>45861</v>
      </c>
      <c r="N546" s="60" t="s">
        <v>279</v>
      </c>
    </row>
    <row r="547" spans="1:14" s="163" customFormat="1" ht="12.75" x14ac:dyDescent="0.2">
      <c r="A547" s="41" t="s">
        <v>3754</v>
      </c>
      <c r="B547" s="108" t="s">
        <v>1979</v>
      </c>
      <c r="C547" s="107"/>
      <c r="D547" s="107"/>
      <c r="E547" s="108"/>
      <c r="F547" s="108"/>
      <c r="G547" s="108"/>
      <c r="H547" s="108"/>
      <c r="I547" s="108"/>
      <c r="J547" s="108"/>
      <c r="K547" s="110"/>
      <c r="L547" s="110"/>
      <c r="M547" s="107"/>
      <c r="N547" s="107"/>
    </row>
    <row r="548" spans="1:14" s="74" customFormat="1" ht="25.5" x14ac:dyDescent="0.2">
      <c r="A548" s="108" t="s">
        <v>3761</v>
      </c>
      <c r="B548" s="108" t="s">
        <v>4092</v>
      </c>
      <c r="C548" s="107">
        <v>45737</v>
      </c>
      <c r="D548" s="107" t="s">
        <v>2746</v>
      </c>
      <c r="E548" s="107">
        <v>45987</v>
      </c>
      <c r="F548" s="108" t="s">
        <v>1429</v>
      </c>
      <c r="G548" s="119" t="s">
        <v>3770</v>
      </c>
      <c r="H548" s="108" t="s">
        <v>3354</v>
      </c>
      <c r="I548" s="108" t="s">
        <v>3769</v>
      </c>
      <c r="J548" s="108" t="s">
        <v>2276</v>
      </c>
      <c r="K548" s="110" t="s">
        <v>3768</v>
      </c>
      <c r="L548" s="110" t="s">
        <v>3771</v>
      </c>
      <c r="M548" s="107">
        <v>45737</v>
      </c>
      <c r="N548" s="107" t="s">
        <v>3287</v>
      </c>
    </row>
    <row r="549" spans="1:14" s="74" customFormat="1" ht="25.5" x14ac:dyDescent="0.2">
      <c r="A549" s="16" t="s">
        <v>3762</v>
      </c>
      <c r="B549" s="59" t="s">
        <v>835</v>
      </c>
      <c r="C549" s="60">
        <v>45737</v>
      </c>
      <c r="D549" s="60">
        <v>46112</v>
      </c>
      <c r="E549" s="62" t="s">
        <v>279</v>
      </c>
      <c r="F549" s="62" t="s">
        <v>1429</v>
      </c>
      <c r="G549" s="64" t="s">
        <v>3770</v>
      </c>
      <c r="H549" s="62" t="s">
        <v>3422</v>
      </c>
      <c r="I549" s="62" t="s">
        <v>3772</v>
      </c>
      <c r="J549" s="62" t="s">
        <v>2273</v>
      </c>
      <c r="K549" s="63" t="s">
        <v>3773</v>
      </c>
      <c r="L549" s="61" t="s">
        <v>3771</v>
      </c>
      <c r="M549" s="60">
        <v>45737</v>
      </c>
      <c r="N549" s="60" t="s">
        <v>279</v>
      </c>
    </row>
    <row r="550" spans="1:14" s="74" customFormat="1" ht="25.5" x14ac:dyDescent="0.2">
      <c r="A550" s="16" t="s">
        <v>3763</v>
      </c>
      <c r="B550" s="59" t="s">
        <v>835</v>
      </c>
      <c r="C550" s="60">
        <v>45737</v>
      </c>
      <c r="D550" s="60">
        <v>46023</v>
      </c>
      <c r="E550" s="62" t="s">
        <v>279</v>
      </c>
      <c r="F550" s="62" t="s">
        <v>1429</v>
      </c>
      <c r="G550" s="64" t="s">
        <v>3770</v>
      </c>
      <c r="H550" s="62" t="s">
        <v>3422</v>
      </c>
      <c r="I550" s="62" t="s">
        <v>3774</v>
      </c>
      <c r="J550" s="62" t="s">
        <v>2273</v>
      </c>
      <c r="K550" s="63" t="s">
        <v>3775</v>
      </c>
      <c r="L550" s="61" t="s">
        <v>3771</v>
      </c>
      <c r="M550" s="60">
        <v>45737</v>
      </c>
      <c r="N550" s="60" t="s">
        <v>279</v>
      </c>
    </row>
    <row r="551" spans="1:14" s="74" customFormat="1" ht="25.5" x14ac:dyDescent="0.2">
      <c r="A551" s="108" t="s">
        <v>3776</v>
      </c>
      <c r="B551" s="108" t="s">
        <v>4092</v>
      </c>
      <c r="C551" s="107">
        <v>45764</v>
      </c>
      <c r="D551" s="107" t="s">
        <v>2746</v>
      </c>
      <c r="E551" s="107">
        <v>45987</v>
      </c>
      <c r="F551" s="108" t="s">
        <v>3805</v>
      </c>
      <c r="G551" s="108" t="s">
        <v>3806</v>
      </c>
      <c r="H551" s="108" t="s">
        <v>3807</v>
      </c>
      <c r="I551" s="108" t="s">
        <v>3808</v>
      </c>
      <c r="J551" s="108" t="s">
        <v>2824</v>
      </c>
      <c r="K551" s="110" t="s">
        <v>3809</v>
      </c>
      <c r="L551" s="110" t="s">
        <v>3810</v>
      </c>
      <c r="M551" s="107">
        <v>45764</v>
      </c>
      <c r="N551" s="107" t="s">
        <v>3287</v>
      </c>
    </row>
    <row r="552" spans="1:14" s="74" customFormat="1" ht="12.75" x14ac:dyDescent="0.2">
      <c r="A552" s="258" t="s">
        <v>3786</v>
      </c>
      <c r="B552" s="185" t="s">
        <v>1423</v>
      </c>
      <c r="C552" s="60"/>
      <c r="D552" s="60"/>
      <c r="E552" s="62"/>
      <c r="F552" s="62"/>
      <c r="G552" s="62"/>
      <c r="H552" s="62"/>
      <c r="I552" s="62"/>
      <c r="J552" s="62"/>
      <c r="K552" s="63"/>
      <c r="L552" s="61"/>
      <c r="M552" s="60"/>
      <c r="N552" s="60"/>
    </row>
    <row r="553" spans="1:14" s="74" customFormat="1" ht="12.75" x14ac:dyDescent="0.2">
      <c r="A553" s="258" t="s">
        <v>3788</v>
      </c>
      <c r="B553" s="185" t="s">
        <v>1423</v>
      </c>
      <c r="C553" s="60"/>
      <c r="D553" s="60"/>
      <c r="E553" s="62"/>
      <c r="F553" s="62"/>
      <c r="G553" s="62"/>
      <c r="H553" s="62"/>
      <c r="I553" s="62"/>
      <c r="J553" s="62"/>
      <c r="K553" s="63"/>
      <c r="L553" s="61"/>
      <c r="M553" s="60"/>
      <c r="N553" s="60"/>
    </row>
    <row r="554" spans="1:14" s="74" customFormat="1" ht="25.5" x14ac:dyDescent="0.2">
      <c r="A554" s="161" t="s">
        <v>3813</v>
      </c>
      <c r="B554" s="108" t="s">
        <v>4092</v>
      </c>
      <c r="C554" s="107">
        <v>45775</v>
      </c>
      <c r="D554" s="107" t="s">
        <v>2746</v>
      </c>
      <c r="E554" s="107">
        <v>45987</v>
      </c>
      <c r="F554" s="108" t="s">
        <v>3816</v>
      </c>
      <c r="G554" s="108" t="s">
        <v>3817</v>
      </c>
      <c r="H554" s="108" t="s">
        <v>3801</v>
      </c>
      <c r="I554" s="108" t="s">
        <v>3818</v>
      </c>
      <c r="J554" s="108" t="s">
        <v>2278</v>
      </c>
      <c r="K554" s="110" t="s">
        <v>3819</v>
      </c>
      <c r="L554" s="110" t="s">
        <v>3820</v>
      </c>
      <c r="M554" s="107">
        <v>45775</v>
      </c>
      <c r="N554" s="107" t="s">
        <v>3287</v>
      </c>
    </row>
    <row r="555" spans="1:14" s="74" customFormat="1" ht="25.5" x14ac:dyDescent="0.2">
      <c r="A555" s="192" t="s">
        <v>3814</v>
      </c>
      <c r="B555" s="177" t="s">
        <v>835</v>
      </c>
      <c r="C555" s="60">
        <v>45890</v>
      </c>
      <c r="D555" s="60" t="s">
        <v>2746</v>
      </c>
      <c r="E555" s="62" t="s">
        <v>279</v>
      </c>
      <c r="F555" s="62" t="s">
        <v>1429</v>
      </c>
      <c r="G555" s="62" t="s">
        <v>3930</v>
      </c>
      <c r="H555" s="62" t="s">
        <v>860</v>
      </c>
      <c r="I555" s="62" t="s">
        <v>3931</v>
      </c>
      <c r="J555" s="62" t="s">
        <v>2277</v>
      </c>
      <c r="K555" s="63" t="s">
        <v>3932</v>
      </c>
      <c r="L555" s="61" t="s">
        <v>3903</v>
      </c>
      <c r="M555" s="60">
        <v>45890</v>
      </c>
      <c r="N555" s="60" t="s">
        <v>279</v>
      </c>
    </row>
    <row r="556" spans="1:14" s="74" customFormat="1" ht="25.5" x14ac:dyDescent="0.2">
      <c r="A556" s="192" t="s">
        <v>3823</v>
      </c>
      <c r="B556" s="177" t="s">
        <v>835</v>
      </c>
      <c r="C556" s="60">
        <v>46063</v>
      </c>
      <c r="D556" s="60" t="s">
        <v>2746</v>
      </c>
      <c r="E556" s="62" t="s">
        <v>279</v>
      </c>
      <c r="F556" s="62" t="s">
        <v>3130</v>
      </c>
      <c r="G556" s="74" t="s">
        <v>4074</v>
      </c>
      <c r="H556" s="62" t="s">
        <v>860</v>
      </c>
      <c r="I556" s="62" t="s">
        <v>3931</v>
      </c>
      <c r="J556" s="62" t="s">
        <v>2277</v>
      </c>
      <c r="K556" s="64" t="s">
        <v>4073</v>
      </c>
      <c r="L556" s="61" t="s">
        <v>3903</v>
      </c>
      <c r="M556" s="60">
        <v>46063</v>
      </c>
      <c r="N556" s="60" t="s">
        <v>279</v>
      </c>
    </row>
    <row r="557" spans="1:14" s="74" customFormat="1" ht="12.75" x14ac:dyDescent="0.2">
      <c r="A557" s="192" t="s">
        <v>3824</v>
      </c>
      <c r="B557" s="177" t="s">
        <v>835</v>
      </c>
      <c r="C557" s="60">
        <v>46034</v>
      </c>
      <c r="D557" s="60" t="s">
        <v>2746</v>
      </c>
      <c r="E557" s="62" t="s">
        <v>4028</v>
      </c>
      <c r="F557" s="62" t="s">
        <v>1429</v>
      </c>
      <c r="G557" s="62" t="s">
        <v>4029</v>
      </c>
      <c r="H557" s="62" t="s">
        <v>84</v>
      </c>
      <c r="I557" s="62" t="s">
        <v>4030</v>
      </c>
      <c r="J557" s="62" t="s">
        <v>2273</v>
      </c>
      <c r="K557" s="63" t="s">
        <v>4031</v>
      </c>
      <c r="L557" s="61" t="s">
        <v>3903</v>
      </c>
      <c r="M557" s="60">
        <v>46034</v>
      </c>
      <c r="N557" s="60" t="s">
        <v>279</v>
      </c>
    </row>
    <row r="558" spans="1:14" s="74" customFormat="1" ht="38.25" x14ac:dyDescent="0.2">
      <c r="A558" s="161" t="s">
        <v>3826</v>
      </c>
      <c r="B558" s="161" t="s">
        <v>4092</v>
      </c>
      <c r="C558" s="107">
        <v>45785</v>
      </c>
      <c r="D558" s="107" t="s">
        <v>2746</v>
      </c>
      <c r="E558" s="107">
        <v>45987</v>
      </c>
      <c r="F558" s="108" t="s">
        <v>3342</v>
      </c>
      <c r="G558" s="108" t="s">
        <v>3836</v>
      </c>
      <c r="H558" s="108" t="s">
        <v>3422</v>
      </c>
      <c r="I558" s="108" t="s">
        <v>3837</v>
      </c>
      <c r="J558" s="108" t="s">
        <v>2273</v>
      </c>
      <c r="K558" s="110" t="s">
        <v>3838</v>
      </c>
      <c r="L558" s="110" t="s">
        <v>3839</v>
      </c>
      <c r="M558" s="107">
        <v>45785</v>
      </c>
      <c r="N558" s="107" t="s">
        <v>3287</v>
      </c>
    </row>
    <row r="559" spans="1:14" s="74" customFormat="1" ht="12.75" x14ac:dyDescent="0.2">
      <c r="A559" s="115" t="s">
        <v>3833</v>
      </c>
      <c r="B559" s="161" t="s">
        <v>1979</v>
      </c>
      <c r="C559" s="173"/>
      <c r="D559" s="173"/>
      <c r="E559" s="178"/>
      <c r="F559" s="178"/>
      <c r="G559" s="178"/>
      <c r="H559" s="178"/>
      <c r="I559" s="178"/>
      <c r="J559" s="178"/>
      <c r="K559" s="145"/>
      <c r="L559" s="179"/>
      <c r="M559" s="173"/>
      <c r="N559" s="173"/>
    </row>
    <row r="560" spans="1:14" s="74" customFormat="1" ht="12.75" x14ac:dyDescent="0.2">
      <c r="A560" s="161" t="s">
        <v>3834</v>
      </c>
      <c r="B560" s="161" t="s">
        <v>4092</v>
      </c>
      <c r="C560" s="107">
        <v>45800</v>
      </c>
      <c r="D560" s="107" t="s">
        <v>2746</v>
      </c>
      <c r="E560" s="107">
        <v>45987</v>
      </c>
      <c r="F560" s="108" t="s">
        <v>1429</v>
      </c>
      <c r="G560" s="108" t="s">
        <v>3866</v>
      </c>
      <c r="H560" s="108" t="s">
        <v>3867</v>
      </c>
      <c r="I560" s="108" t="s">
        <v>3868</v>
      </c>
      <c r="J560" s="108" t="s">
        <v>2281</v>
      </c>
      <c r="K560" s="110" t="s">
        <v>3871</v>
      </c>
      <c r="L560" s="110" t="s">
        <v>3872</v>
      </c>
      <c r="M560" s="107">
        <v>45800</v>
      </c>
      <c r="N560" s="107" t="s">
        <v>3287</v>
      </c>
    </row>
    <row r="561" spans="1:14" s="74" customFormat="1" ht="38.25" x14ac:dyDescent="0.2">
      <c r="A561" s="161" t="s">
        <v>3850</v>
      </c>
      <c r="B561" s="161" t="s">
        <v>4092</v>
      </c>
      <c r="C561" s="107">
        <v>45800</v>
      </c>
      <c r="D561" s="107" t="s">
        <v>2746</v>
      </c>
      <c r="E561" s="107">
        <v>45987</v>
      </c>
      <c r="F561" s="108" t="s">
        <v>1429</v>
      </c>
      <c r="G561" s="108" t="s">
        <v>3865</v>
      </c>
      <c r="H561" s="108" t="s">
        <v>2079</v>
      </c>
      <c r="I561" s="108">
        <v>4</v>
      </c>
      <c r="J561" s="108" t="s">
        <v>2281</v>
      </c>
      <c r="K561" s="110" t="s">
        <v>3870</v>
      </c>
      <c r="L561" s="110" t="s">
        <v>3873</v>
      </c>
      <c r="M561" s="107">
        <v>45800</v>
      </c>
      <c r="N561" s="107" t="s">
        <v>3287</v>
      </c>
    </row>
    <row r="562" spans="1:14" s="74" customFormat="1" ht="25.5" x14ac:dyDescent="0.2">
      <c r="A562" s="161" t="s">
        <v>3851</v>
      </c>
      <c r="B562" s="161" t="s">
        <v>4092</v>
      </c>
      <c r="C562" s="107">
        <v>45800</v>
      </c>
      <c r="D562" s="107" t="s">
        <v>2746</v>
      </c>
      <c r="E562" s="107">
        <v>45987</v>
      </c>
      <c r="F562" s="108" t="s">
        <v>1429</v>
      </c>
      <c r="G562" s="108" t="s">
        <v>3864</v>
      </c>
      <c r="H562" s="108" t="s">
        <v>3422</v>
      </c>
      <c r="I562" s="108" t="s">
        <v>3425</v>
      </c>
      <c r="J562" s="108" t="s">
        <v>2273</v>
      </c>
      <c r="K562" s="110" t="s">
        <v>3869</v>
      </c>
      <c r="L562" s="110" t="s">
        <v>3872</v>
      </c>
      <c r="M562" s="107">
        <v>45800</v>
      </c>
      <c r="N562" s="107" t="s">
        <v>3287</v>
      </c>
    </row>
    <row r="563" spans="1:14" s="74" customFormat="1" ht="38.25" x14ac:dyDescent="0.2">
      <c r="A563" s="161" t="s">
        <v>3852</v>
      </c>
      <c r="B563" s="161" t="s">
        <v>4092</v>
      </c>
      <c r="C563" s="107">
        <v>45803</v>
      </c>
      <c r="D563" s="107" t="s">
        <v>2746</v>
      </c>
      <c r="E563" s="107">
        <v>45987</v>
      </c>
      <c r="F563" s="108" t="s">
        <v>2848</v>
      </c>
      <c r="G563" s="108" t="s">
        <v>3877</v>
      </c>
      <c r="H563" s="108" t="s">
        <v>3801</v>
      </c>
      <c r="I563" s="108" t="s">
        <v>3876</v>
      </c>
      <c r="J563" s="108" t="s">
        <v>2278</v>
      </c>
      <c r="K563" s="110" t="s">
        <v>3875</v>
      </c>
      <c r="L563" s="110" t="s">
        <v>3872</v>
      </c>
      <c r="M563" s="107">
        <v>45803</v>
      </c>
      <c r="N563" s="107" t="s">
        <v>3287</v>
      </c>
    </row>
    <row r="564" spans="1:14" s="74" customFormat="1" ht="63.75" x14ac:dyDescent="0.2">
      <c r="A564" s="161" t="s">
        <v>3888</v>
      </c>
      <c r="B564" s="161" t="s">
        <v>4092</v>
      </c>
      <c r="C564" s="107">
        <v>45832</v>
      </c>
      <c r="D564" s="107" t="s">
        <v>2746</v>
      </c>
      <c r="E564" s="107">
        <v>45987</v>
      </c>
      <c r="F564" s="108" t="s">
        <v>3889</v>
      </c>
      <c r="G564" s="108" t="s">
        <v>3890</v>
      </c>
      <c r="H564" s="108" t="s">
        <v>3354</v>
      </c>
      <c r="I564" s="108">
        <v>5.2</v>
      </c>
      <c r="J564" s="108" t="s">
        <v>2276</v>
      </c>
      <c r="K564" s="110" t="s">
        <v>3891</v>
      </c>
      <c r="L564" s="110" t="s">
        <v>3892</v>
      </c>
      <c r="M564" s="107">
        <v>45832</v>
      </c>
      <c r="N564" s="107" t="s">
        <v>3287</v>
      </c>
    </row>
    <row r="565" spans="1:14" s="74" customFormat="1" ht="12.75" x14ac:dyDescent="0.2">
      <c r="A565" s="180" t="s">
        <v>3933</v>
      </c>
      <c r="B565" s="185" t="s">
        <v>1423</v>
      </c>
      <c r="C565" s="60"/>
      <c r="D565" s="60"/>
      <c r="E565" s="62"/>
      <c r="F565" s="62"/>
      <c r="G565" s="62"/>
      <c r="H565" s="62"/>
      <c r="I565" s="62"/>
      <c r="J565" s="62"/>
      <c r="K565" s="63"/>
      <c r="L565" s="61"/>
      <c r="M565" s="60"/>
      <c r="N565" s="60"/>
    </row>
    <row r="566" spans="1:14" s="74" customFormat="1" ht="12.75" x14ac:dyDescent="0.2">
      <c r="A566" s="180" t="s">
        <v>3934</v>
      </c>
      <c r="B566" s="185" t="s">
        <v>1423</v>
      </c>
      <c r="C566" s="60"/>
      <c r="D566" s="60"/>
      <c r="E566" s="62"/>
      <c r="F566" s="62"/>
      <c r="G566" s="62"/>
      <c r="H566" s="62"/>
      <c r="I566" s="62"/>
      <c r="J566" s="62"/>
      <c r="K566" s="63"/>
      <c r="L566" s="61"/>
      <c r="M566" s="60"/>
      <c r="N566" s="60"/>
    </row>
    <row r="567" spans="1:14" s="74" customFormat="1" ht="25.5" x14ac:dyDescent="0.2">
      <c r="A567" s="192" t="s">
        <v>3945</v>
      </c>
      <c r="B567" s="177" t="s">
        <v>835</v>
      </c>
      <c r="C567" s="60">
        <v>45953</v>
      </c>
      <c r="D567" s="60" t="s">
        <v>2746</v>
      </c>
      <c r="E567" s="62" t="s">
        <v>279</v>
      </c>
      <c r="F567" s="62" t="s">
        <v>3955</v>
      </c>
      <c r="G567" s="64" t="s">
        <v>3956</v>
      </c>
      <c r="H567" s="62" t="s">
        <v>3422</v>
      </c>
      <c r="I567" s="62" t="s">
        <v>3774</v>
      </c>
      <c r="J567" s="62" t="s">
        <v>2273</v>
      </c>
      <c r="K567" s="63" t="s">
        <v>3957</v>
      </c>
      <c r="L567" s="61" t="s">
        <v>3958</v>
      </c>
      <c r="M567" s="60">
        <v>45953</v>
      </c>
      <c r="N567" s="60" t="s">
        <v>279</v>
      </c>
    </row>
    <row r="568" spans="1:14" s="74" customFormat="1" ht="25.5" x14ac:dyDescent="0.2">
      <c r="A568" s="192" t="s">
        <v>3946</v>
      </c>
      <c r="B568" s="177" t="s">
        <v>835</v>
      </c>
      <c r="C568" s="60">
        <v>46063</v>
      </c>
      <c r="D568" s="60" t="s">
        <v>2746</v>
      </c>
      <c r="E568" s="62" t="s">
        <v>279</v>
      </c>
      <c r="F568" s="62" t="s">
        <v>3130</v>
      </c>
      <c r="G568" s="62" t="s">
        <v>4077</v>
      </c>
      <c r="H568" s="62" t="s">
        <v>3422</v>
      </c>
      <c r="I568" s="62" t="s">
        <v>4078</v>
      </c>
      <c r="J568" s="62" t="s">
        <v>2273</v>
      </c>
      <c r="K568" s="63" t="s">
        <v>4079</v>
      </c>
      <c r="L568" s="61" t="s">
        <v>3903</v>
      </c>
      <c r="M568" s="60">
        <v>46063</v>
      </c>
      <c r="N568" s="60" t="s">
        <v>279</v>
      </c>
    </row>
    <row r="569" spans="1:14" s="74" customFormat="1" ht="25.5" x14ac:dyDescent="0.2">
      <c r="A569" s="192" t="s">
        <v>3959</v>
      </c>
      <c r="B569" s="177" t="s">
        <v>835</v>
      </c>
      <c r="C569" s="60">
        <v>45975</v>
      </c>
      <c r="D569" s="60" t="s">
        <v>2746</v>
      </c>
      <c r="E569" s="62" t="s">
        <v>279</v>
      </c>
      <c r="F569" s="62" t="s">
        <v>3130</v>
      </c>
      <c r="G569" s="62" t="s">
        <v>3970</v>
      </c>
      <c r="H569" s="62" t="s">
        <v>3422</v>
      </c>
      <c r="I569" s="62" t="s">
        <v>3971</v>
      </c>
      <c r="J569" s="62" t="s">
        <v>2273</v>
      </c>
      <c r="K569" s="63" t="s">
        <v>3972</v>
      </c>
      <c r="L569" s="61" t="s">
        <v>3973</v>
      </c>
      <c r="M569" s="60">
        <v>45975</v>
      </c>
      <c r="N569" s="60" t="s">
        <v>279</v>
      </c>
    </row>
    <row r="570" spans="1:14" s="74" customFormat="1" ht="51" x14ac:dyDescent="0.2">
      <c r="A570" s="192" t="s">
        <v>3965</v>
      </c>
      <c r="B570" s="177" t="s">
        <v>835</v>
      </c>
      <c r="C570" s="60">
        <v>45979</v>
      </c>
      <c r="D570" s="60">
        <v>47440</v>
      </c>
      <c r="E570" s="62" t="s">
        <v>1788</v>
      </c>
      <c r="F570" s="62" t="s">
        <v>3978</v>
      </c>
      <c r="G570" s="62" t="s">
        <v>279</v>
      </c>
      <c r="H570" s="62" t="s">
        <v>3126</v>
      </c>
      <c r="I570" s="62" t="s">
        <v>3979</v>
      </c>
      <c r="J570" s="62" t="s">
        <v>2754</v>
      </c>
      <c r="K570" s="118" t="s">
        <v>3980</v>
      </c>
      <c r="L570" s="61" t="s">
        <v>3981</v>
      </c>
      <c r="M570" s="60">
        <v>45979</v>
      </c>
      <c r="N570" s="60" t="s">
        <v>279</v>
      </c>
    </row>
    <row r="571" spans="1:14" s="74" customFormat="1" ht="12.75" x14ac:dyDescent="0.2">
      <c r="A571" s="180" t="s">
        <v>4014</v>
      </c>
      <c r="B571" s="185" t="s">
        <v>1423</v>
      </c>
      <c r="C571" s="60"/>
      <c r="D571" s="60"/>
      <c r="E571" s="62"/>
      <c r="F571" s="62"/>
      <c r="G571" s="62"/>
      <c r="H571" s="62"/>
      <c r="I571" s="62"/>
      <c r="J571" s="62"/>
      <c r="K571" s="118"/>
      <c r="L571" s="61"/>
      <c r="M571" s="60"/>
      <c r="N571" s="60"/>
    </row>
    <row r="572" spans="1:14" s="74" customFormat="1" ht="38.25" x14ac:dyDescent="0.2">
      <c r="A572" s="180" t="s">
        <v>4015</v>
      </c>
      <c r="B572" s="185" t="s">
        <v>835</v>
      </c>
      <c r="C572" s="60">
        <v>46056</v>
      </c>
      <c r="D572" s="60" t="s">
        <v>2746</v>
      </c>
      <c r="E572" s="62" t="s">
        <v>279</v>
      </c>
      <c r="F572" s="62" t="s">
        <v>4063</v>
      </c>
      <c r="G572" s="62" t="s">
        <v>4064</v>
      </c>
      <c r="H572" s="62" t="s">
        <v>4065</v>
      </c>
      <c r="I572" s="62">
        <v>7.3</v>
      </c>
      <c r="J572" s="62" t="s">
        <v>2754</v>
      </c>
      <c r="K572" s="63" t="s">
        <v>4066</v>
      </c>
      <c r="L572" s="61" t="s">
        <v>4067</v>
      </c>
      <c r="M572" s="60">
        <v>46056</v>
      </c>
      <c r="N572" s="60" t="s">
        <v>279</v>
      </c>
    </row>
    <row r="573" spans="1:14" s="74" customFormat="1" ht="12.75" x14ac:dyDescent="0.2">
      <c r="A573" s="180" t="s">
        <v>4032</v>
      </c>
      <c r="B573" s="185" t="s">
        <v>1423</v>
      </c>
      <c r="C573" s="60"/>
      <c r="D573" s="60"/>
      <c r="E573" s="62"/>
      <c r="F573" s="62"/>
      <c r="G573" s="62"/>
      <c r="H573" s="62"/>
      <c r="I573" s="62"/>
      <c r="J573" s="62"/>
      <c r="K573" s="63"/>
      <c r="L573" s="61"/>
      <c r="M573" s="60"/>
      <c r="N573" s="60"/>
    </row>
    <row r="574" spans="1:14" s="74" customFormat="1" ht="12.75" x14ac:dyDescent="0.2">
      <c r="A574" s="180" t="s">
        <v>4036</v>
      </c>
      <c r="B574" s="223" t="s">
        <v>1423</v>
      </c>
      <c r="C574" s="219"/>
      <c r="D574" s="219"/>
      <c r="E574" s="220"/>
      <c r="F574" s="220"/>
      <c r="G574" s="220"/>
      <c r="H574" s="220"/>
      <c r="I574" s="220"/>
      <c r="J574" s="220"/>
      <c r="K574" s="221"/>
      <c r="L574" s="222"/>
      <c r="M574" s="219"/>
      <c r="N574" s="219"/>
    </row>
    <row r="575" spans="1:14" s="74" customFormat="1" ht="51" x14ac:dyDescent="0.2">
      <c r="A575" s="192" t="s">
        <v>4043</v>
      </c>
      <c r="B575" s="224" t="s">
        <v>835</v>
      </c>
      <c r="C575" s="60">
        <v>46050</v>
      </c>
      <c r="D575" s="60" t="s">
        <v>2746</v>
      </c>
      <c r="E575" s="62" t="s">
        <v>279</v>
      </c>
      <c r="F575" s="62" t="s">
        <v>4044</v>
      </c>
      <c r="G575" s="62" t="s">
        <v>4045</v>
      </c>
      <c r="H575" s="62" t="s">
        <v>3801</v>
      </c>
      <c r="I575" s="62" t="s">
        <v>4046</v>
      </c>
      <c r="J575" s="62" t="s">
        <v>2278</v>
      </c>
      <c r="K575" s="63" t="s">
        <v>4047</v>
      </c>
      <c r="L575" s="61" t="s">
        <v>4048</v>
      </c>
      <c r="M575" s="60">
        <v>46050</v>
      </c>
      <c r="N575" s="60" t="s">
        <v>279</v>
      </c>
    </row>
    <row r="576" spans="1:14" s="74" customFormat="1" ht="25.5" x14ac:dyDescent="0.2">
      <c r="A576" s="192" t="s">
        <v>4052</v>
      </c>
      <c r="B576" s="224" t="s">
        <v>835</v>
      </c>
      <c r="C576" s="65">
        <v>46063</v>
      </c>
      <c r="D576" s="60" t="s">
        <v>2746</v>
      </c>
      <c r="E576" s="62" t="s">
        <v>279</v>
      </c>
      <c r="F576" s="59" t="s">
        <v>4058</v>
      </c>
      <c r="G576" s="59" t="s">
        <v>4080</v>
      </c>
      <c r="H576" s="59" t="s">
        <v>4081</v>
      </c>
      <c r="I576" s="59" t="s">
        <v>4082</v>
      </c>
      <c r="J576" s="59" t="s">
        <v>4083</v>
      </c>
      <c r="K576" s="63" t="s">
        <v>4084</v>
      </c>
      <c r="L576" s="61" t="s">
        <v>3903</v>
      </c>
      <c r="M576" s="65">
        <v>46063</v>
      </c>
      <c r="N576" s="65" t="s">
        <v>279</v>
      </c>
    </row>
    <row r="577" spans="1:14" s="74" customFormat="1" ht="25.5" x14ac:dyDescent="0.2">
      <c r="A577" s="192" t="s">
        <v>4053</v>
      </c>
      <c r="B577" s="224" t="s">
        <v>835</v>
      </c>
      <c r="C577" s="60">
        <v>46162</v>
      </c>
      <c r="D577" s="60" t="s">
        <v>2746</v>
      </c>
      <c r="E577" s="62" t="s">
        <v>279</v>
      </c>
      <c r="F577" s="62" t="s">
        <v>3130</v>
      </c>
      <c r="G577" s="62" t="s">
        <v>4195</v>
      </c>
      <c r="H577" s="62" t="s">
        <v>4065</v>
      </c>
      <c r="I577" s="62">
        <v>5.6</v>
      </c>
      <c r="J577" s="62" t="s">
        <v>2309</v>
      </c>
      <c r="K577" s="63" t="s">
        <v>4196</v>
      </c>
      <c r="L577" s="61" t="s">
        <v>4197</v>
      </c>
      <c r="M577" s="60">
        <v>46162</v>
      </c>
      <c r="N577" s="60" t="s">
        <v>279</v>
      </c>
    </row>
    <row r="578" spans="1:14" s="74" customFormat="1" ht="12.75" x14ac:dyDescent="0.2">
      <c r="A578" s="72" t="s">
        <v>4054</v>
      </c>
      <c r="B578" s="225" t="s">
        <v>1423</v>
      </c>
      <c r="C578" s="60"/>
      <c r="D578" s="60"/>
      <c r="E578" s="62"/>
      <c r="F578" s="62"/>
      <c r="G578" s="62"/>
      <c r="H578" s="62"/>
      <c r="I578" s="62"/>
      <c r="J578" s="62"/>
      <c r="K578" s="63"/>
      <c r="L578" s="61"/>
      <c r="M578" s="60"/>
      <c r="N578" s="60"/>
    </row>
    <row r="579" spans="1:14" s="74" customFormat="1" ht="25.5" x14ac:dyDescent="0.2">
      <c r="A579" s="192" t="s">
        <v>4093</v>
      </c>
      <c r="B579" s="117" t="s">
        <v>835</v>
      </c>
      <c r="C579" s="60">
        <v>46132</v>
      </c>
      <c r="D579" s="60">
        <v>46477</v>
      </c>
      <c r="E579" s="62" t="s">
        <v>4108</v>
      </c>
      <c r="F579" s="62" t="s">
        <v>3130</v>
      </c>
      <c r="G579" s="62" t="s">
        <v>4143</v>
      </c>
      <c r="H579" s="62" t="s">
        <v>3867</v>
      </c>
      <c r="I579" s="62">
        <v>5.8</v>
      </c>
      <c r="J579" s="62" t="s">
        <v>2281</v>
      </c>
      <c r="K579" s="63" t="s">
        <v>4144</v>
      </c>
      <c r="L579" s="61" t="s">
        <v>3903</v>
      </c>
      <c r="M579" s="60">
        <v>46132</v>
      </c>
      <c r="N579" s="60">
        <v>46477</v>
      </c>
    </row>
    <row r="580" spans="1:14" s="74" customFormat="1" ht="25.5" x14ac:dyDescent="0.2">
      <c r="A580" s="192" t="s">
        <v>4094</v>
      </c>
      <c r="B580" s="117" t="s">
        <v>835</v>
      </c>
      <c r="C580" s="60">
        <v>46132</v>
      </c>
      <c r="D580" s="60">
        <v>46477</v>
      </c>
      <c r="E580" s="62" t="s">
        <v>4108</v>
      </c>
      <c r="F580" s="62" t="s">
        <v>1429</v>
      </c>
      <c r="G580" s="62" t="s">
        <v>4146</v>
      </c>
      <c r="H580" s="62" t="s">
        <v>3422</v>
      </c>
      <c r="I580" s="62" t="s">
        <v>3774</v>
      </c>
      <c r="J580" s="62" t="s">
        <v>2273</v>
      </c>
      <c r="K580" s="63" t="s">
        <v>4145</v>
      </c>
      <c r="L580" s="61" t="s">
        <v>3903</v>
      </c>
      <c r="M580" s="60">
        <v>46132</v>
      </c>
      <c r="N580" s="60">
        <v>46477</v>
      </c>
    </row>
    <row r="581" spans="1:14" s="74" customFormat="1" ht="39" customHeight="1" x14ac:dyDescent="0.2">
      <c r="A581" s="72" t="s">
        <v>4095</v>
      </c>
      <c r="B581" s="65" t="s">
        <v>835</v>
      </c>
      <c r="C581" s="60">
        <v>46316</v>
      </c>
      <c r="D581" s="60" t="s">
        <v>2746</v>
      </c>
      <c r="E581" s="62" t="s">
        <v>279</v>
      </c>
      <c r="F581" s="62" t="s">
        <v>3130</v>
      </c>
      <c r="G581" s="62" t="s">
        <v>4359</v>
      </c>
      <c r="H581" s="62" t="s">
        <v>4360</v>
      </c>
      <c r="I581" s="62" t="s">
        <v>1220</v>
      </c>
      <c r="J581" s="62" t="s">
        <v>2273</v>
      </c>
      <c r="K581" s="63" t="s">
        <v>4361</v>
      </c>
      <c r="L581" s="61" t="s">
        <v>3903</v>
      </c>
      <c r="M581" s="60">
        <v>46316</v>
      </c>
      <c r="N581" s="60" t="s">
        <v>279</v>
      </c>
    </row>
    <row r="582" spans="1:14" s="74" customFormat="1" ht="25.5" x14ac:dyDescent="0.2">
      <c r="A582" s="72" t="s">
        <v>4096</v>
      </c>
      <c r="B582" s="65" t="s">
        <v>835</v>
      </c>
      <c r="C582" s="60">
        <v>46297</v>
      </c>
      <c r="D582" s="60" t="s">
        <v>2746</v>
      </c>
      <c r="E582" s="62" t="s">
        <v>279</v>
      </c>
      <c r="F582" s="62" t="s">
        <v>3130</v>
      </c>
      <c r="G582" s="62" t="s">
        <v>4347</v>
      </c>
      <c r="H582" s="62" t="s">
        <v>3422</v>
      </c>
      <c r="I582" s="62" t="s">
        <v>4349</v>
      </c>
      <c r="J582" s="62" t="s">
        <v>2273</v>
      </c>
      <c r="K582" s="63" t="s">
        <v>4348</v>
      </c>
      <c r="L582" s="61" t="s">
        <v>3903</v>
      </c>
      <c r="M582" s="60">
        <v>46297</v>
      </c>
      <c r="N582" s="60" t="s">
        <v>279</v>
      </c>
    </row>
    <row r="583" spans="1:14" s="74" customFormat="1" ht="25.5" x14ac:dyDescent="0.2">
      <c r="A583" s="192" t="s">
        <v>4099</v>
      </c>
      <c r="B583" s="117" t="s">
        <v>835</v>
      </c>
      <c r="C583" s="60">
        <v>46183</v>
      </c>
      <c r="D583" s="60" t="s">
        <v>2746</v>
      </c>
      <c r="E583" s="62" t="s">
        <v>279</v>
      </c>
      <c r="F583" s="62" t="s">
        <v>3130</v>
      </c>
      <c r="G583" s="62" t="s">
        <v>4210</v>
      </c>
      <c r="H583" s="62" t="s">
        <v>3354</v>
      </c>
      <c r="I583" s="62" t="s">
        <v>4211</v>
      </c>
      <c r="J583" s="62" t="s">
        <v>2276</v>
      </c>
      <c r="K583" s="63" t="s">
        <v>4212</v>
      </c>
      <c r="L583" s="61" t="s">
        <v>3903</v>
      </c>
      <c r="M583" s="60">
        <v>46183</v>
      </c>
      <c r="N583" s="60" t="s">
        <v>279</v>
      </c>
    </row>
    <row r="584" spans="1:14" s="74" customFormat="1" ht="38.25" x14ac:dyDescent="0.2">
      <c r="A584" s="192" t="s">
        <v>4115</v>
      </c>
      <c r="B584" s="65" t="s">
        <v>835</v>
      </c>
      <c r="C584" s="60">
        <v>46087</v>
      </c>
      <c r="D584" s="60" t="s">
        <v>2746</v>
      </c>
      <c r="E584" s="62" t="s">
        <v>279</v>
      </c>
      <c r="F584" s="62" t="s">
        <v>4116</v>
      </c>
      <c r="G584" s="62" t="s">
        <v>4117</v>
      </c>
      <c r="H584" s="62" t="s">
        <v>4065</v>
      </c>
      <c r="I584" s="62">
        <v>5.4</v>
      </c>
      <c r="J584" s="62" t="s">
        <v>2309</v>
      </c>
      <c r="K584" s="63" t="s">
        <v>4118</v>
      </c>
      <c r="L584" s="61" t="s">
        <v>3447</v>
      </c>
      <c r="M584" s="60">
        <v>46087</v>
      </c>
      <c r="N584" s="60" t="s">
        <v>279</v>
      </c>
    </row>
    <row r="585" spans="1:14" s="74" customFormat="1" ht="12.75" x14ac:dyDescent="0.2">
      <c r="A585" s="177" t="s">
        <v>4130</v>
      </c>
      <c r="B585" s="225" t="s">
        <v>1423</v>
      </c>
      <c r="C585" s="65"/>
      <c r="D585" s="60"/>
      <c r="E585" s="62"/>
      <c r="F585" s="62"/>
      <c r="G585" s="62"/>
      <c r="H585" s="62"/>
      <c r="I585" s="62"/>
      <c r="J585" s="62"/>
      <c r="K585" s="63"/>
      <c r="L585" s="61"/>
      <c r="M585" s="60"/>
      <c r="N585" s="60"/>
    </row>
    <row r="586" spans="1:14" s="74" customFormat="1" ht="25.5" x14ac:dyDescent="0.2">
      <c r="A586" s="192" t="s">
        <v>4131</v>
      </c>
      <c r="B586" s="65" t="s">
        <v>835</v>
      </c>
      <c r="C586" s="65">
        <v>46113</v>
      </c>
      <c r="D586" s="60">
        <v>46375</v>
      </c>
      <c r="E586" s="62" t="s">
        <v>1788</v>
      </c>
      <c r="F586" s="62" t="s">
        <v>3130</v>
      </c>
      <c r="G586" s="62" t="s">
        <v>4136</v>
      </c>
      <c r="H586" s="62" t="s">
        <v>3422</v>
      </c>
      <c r="I586" s="62" t="s">
        <v>4137</v>
      </c>
      <c r="J586" s="62" t="s">
        <v>2273</v>
      </c>
      <c r="K586" s="63" t="s">
        <v>4138</v>
      </c>
      <c r="L586" s="61" t="s">
        <v>4139</v>
      </c>
      <c r="M586" s="60">
        <v>46113</v>
      </c>
      <c r="N586" s="60"/>
    </row>
    <row r="587" spans="1:14" s="74" customFormat="1" ht="25.5" x14ac:dyDescent="0.2">
      <c r="A587" s="192" t="s">
        <v>4140</v>
      </c>
      <c r="B587" s="65" t="s">
        <v>835</v>
      </c>
      <c r="C587" s="65">
        <v>46134</v>
      </c>
      <c r="D587" s="60">
        <v>46508</v>
      </c>
      <c r="E587" s="62" t="s">
        <v>1788</v>
      </c>
      <c r="F587" s="62" t="s">
        <v>3130</v>
      </c>
      <c r="G587" s="62" t="s">
        <v>4147</v>
      </c>
      <c r="H587" s="62" t="s">
        <v>3801</v>
      </c>
      <c r="I587" s="62"/>
      <c r="J587" s="62" t="s">
        <v>2278</v>
      </c>
      <c r="K587" s="63" t="s">
        <v>4148</v>
      </c>
      <c r="L587" s="61" t="s">
        <v>4149</v>
      </c>
      <c r="M587" s="60">
        <v>46134</v>
      </c>
      <c r="N587" s="60" t="s">
        <v>1788</v>
      </c>
    </row>
    <row r="588" spans="1:14" s="74" customFormat="1" ht="62.25" customHeight="1" x14ac:dyDescent="0.2">
      <c r="A588" s="177" t="s">
        <v>4141</v>
      </c>
      <c r="B588" s="65" t="s">
        <v>835</v>
      </c>
      <c r="C588" s="65">
        <v>46252</v>
      </c>
      <c r="D588" s="60" t="s">
        <v>2311</v>
      </c>
      <c r="E588" s="62" t="s">
        <v>279</v>
      </c>
      <c r="F588" s="62" t="s">
        <v>3130</v>
      </c>
      <c r="G588" s="62" t="s">
        <v>4296</v>
      </c>
      <c r="H588" s="62" t="s">
        <v>4297</v>
      </c>
      <c r="I588" s="62" t="s">
        <v>4298</v>
      </c>
      <c r="J588" s="62" t="s">
        <v>4299</v>
      </c>
      <c r="K588" s="63" t="s">
        <v>4314</v>
      </c>
      <c r="L588" s="61" t="s">
        <v>3903</v>
      </c>
      <c r="M588" s="60">
        <v>46252</v>
      </c>
      <c r="N588" s="60" t="s">
        <v>279</v>
      </c>
    </row>
    <row r="589" spans="1:14" s="74" customFormat="1" ht="12.75" x14ac:dyDescent="0.2">
      <c r="A589" s="177" t="s">
        <v>4171</v>
      </c>
      <c r="B589" s="225" t="s">
        <v>1423</v>
      </c>
      <c r="C589" s="65"/>
      <c r="D589" s="60"/>
      <c r="E589" s="62"/>
      <c r="F589" s="62"/>
      <c r="G589" s="62"/>
      <c r="H589" s="62"/>
      <c r="I589" s="62"/>
      <c r="J589" s="62"/>
      <c r="K589" s="63"/>
      <c r="L589" s="61"/>
      <c r="M589" s="60"/>
      <c r="N589" s="60"/>
    </row>
    <row r="590" spans="1:14" s="74" customFormat="1" ht="12.75" x14ac:dyDescent="0.2">
      <c r="A590" s="177" t="s">
        <v>4223</v>
      </c>
      <c r="B590" s="225" t="s">
        <v>1423</v>
      </c>
      <c r="C590" s="65" t="s">
        <v>2311</v>
      </c>
      <c r="D590" s="60"/>
      <c r="E590" s="62"/>
      <c r="F590" s="62"/>
      <c r="G590" s="62"/>
      <c r="H590" s="62"/>
      <c r="I590" s="62"/>
      <c r="J590" s="62"/>
      <c r="K590" s="63"/>
      <c r="L590" s="61"/>
      <c r="M590" s="60"/>
      <c r="N590" s="60"/>
    </row>
    <row r="591" spans="1:14" s="74" customFormat="1" ht="25.5" x14ac:dyDescent="0.2">
      <c r="A591" s="177" t="s">
        <v>4229</v>
      </c>
      <c r="B591" s="65" t="s">
        <v>835</v>
      </c>
      <c r="C591" s="65">
        <v>46204</v>
      </c>
      <c r="D591" s="60">
        <v>46659</v>
      </c>
      <c r="E591" s="62" t="s">
        <v>1788</v>
      </c>
      <c r="F591" s="62" t="s">
        <v>3130</v>
      </c>
      <c r="G591" s="72" t="s">
        <v>4238</v>
      </c>
      <c r="H591" s="62" t="s">
        <v>2720</v>
      </c>
      <c r="I591" s="62" t="s">
        <v>4235</v>
      </c>
      <c r="J591" s="62" t="s">
        <v>4237</v>
      </c>
      <c r="K591" s="62" t="s">
        <v>4233</v>
      </c>
      <c r="L591" s="61" t="s">
        <v>3015</v>
      </c>
      <c r="M591" s="60" t="s">
        <v>4346</v>
      </c>
      <c r="N591" s="60" t="s">
        <v>1788</v>
      </c>
    </row>
    <row r="592" spans="1:14" s="74" customFormat="1" ht="25.5" x14ac:dyDescent="0.2">
      <c r="A592" s="177" t="s">
        <v>4230</v>
      </c>
      <c r="B592" s="65" t="s">
        <v>835</v>
      </c>
      <c r="C592" s="65">
        <v>46204</v>
      </c>
      <c r="D592" s="60">
        <v>46213</v>
      </c>
      <c r="E592" s="62" t="s">
        <v>1788</v>
      </c>
      <c r="F592" s="62" t="s">
        <v>1408</v>
      </c>
      <c r="G592" s="72" t="s">
        <v>4239</v>
      </c>
      <c r="H592" s="62" t="s">
        <v>2720</v>
      </c>
      <c r="I592" s="62" t="s">
        <v>4235</v>
      </c>
      <c r="J592" s="62" t="s">
        <v>4237</v>
      </c>
      <c r="K592" s="62" t="s">
        <v>4234</v>
      </c>
      <c r="L592" s="61" t="s">
        <v>4236</v>
      </c>
      <c r="M592" s="60">
        <v>46204</v>
      </c>
      <c r="N592" s="60" t="s">
        <v>1788</v>
      </c>
    </row>
    <row r="593" spans="1:14" s="74" customFormat="1" ht="25.5" x14ac:dyDescent="0.2">
      <c r="A593" s="177" t="s">
        <v>4244</v>
      </c>
      <c r="B593" s="65" t="s">
        <v>835</v>
      </c>
      <c r="C593" s="65">
        <v>46213</v>
      </c>
      <c r="D593" s="60" t="s">
        <v>2746</v>
      </c>
      <c r="E593" s="62" t="s">
        <v>279</v>
      </c>
      <c r="F593" s="62"/>
      <c r="G593" s="62" t="s">
        <v>4248</v>
      </c>
      <c r="H593" s="62" t="s">
        <v>4065</v>
      </c>
      <c r="I593" s="62">
        <v>5.0999999999999996</v>
      </c>
      <c r="J593" s="62" t="s">
        <v>2309</v>
      </c>
      <c r="K593" s="63" t="s">
        <v>4245</v>
      </c>
      <c r="L593" s="61" t="s">
        <v>3447</v>
      </c>
      <c r="M593" s="60" t="s">
        <v>4246</v>
      </c>
      <c r="N593" s="60" t="s">
        <v>279</v>
      </c>
    </row>
    <row r="594" spans="1:14" s="74" customFormat="1" ht="12.75" x14ac:dyDescent="0.2">
      <c r="A594" s="161" t="s">
        <v>4265</v>
      </c>
      <c r="B594" s="107" t="s">
        <v>3182</v>
      </c>
      <c r="C594" s="107"/>
      <c r="D594" s="107"/>
      <c r="E594" s="108"/>
      <c r="F594" s="108"/>
      <c r="G594" s="108"/>
      <c r="H594" s="108"/>
      <c r="I594" s="108"/>
      <c r="J594" s="108"/>
      <c r="K594" s="110"/>
      <c r="L594" s="110"/>
      <c r="M594" s="107"/>
      <c r="N594" s="107"/>
    </row>
    <row r="595" spans="1:14" s="74" customFormat="1" ht="25.5" x14ac:dyDescent="0.2">
      <c r="A595" s="177" t="s">
        <v>4266</v>
      </c>
      <c r="B595" s="65" t="s">
        <v>835</v>
      </c>
      <c r="C595" s="65">
        <v>46276</v>
      </c>
      <c r="D595" s="60" t="s">
        <v>2746</v>
      </c>
      <c r="E595" s="62" t="s">
        <v>279</v>
      </c>
      <c r="F595" s="62"/>
      <c r="G595" s="62" t="s">
        <v>4326</v>
      </c>
      <c r="H595" s="62" t="s">
        <v>4327</v>
      </c>
      <c r="I595" s="62" t="s">
        <v>4328</v>
      </c>
      <c r="J595" s="62" t="s">
        <v>2274</v>
      </c>
      <c r="K595" s="63" t="s">
        <v>4329</v>
      </c>
      <c r="L595" s="61" t="s">
        <v>4330</v>
      </c>
      <c r="M595" s="60">
        <v>46276</v>
      </c>
      <c r="N595" s="60" t="s">
        <v>279</v>
      </c>
    </row>
    <row r="596" spans="1:14" s="74" customFormat="1" ht="25.5" x14ac:dyDescent="0.2">
      <c r="A596" s="177" t="s">
        <v>4267</v>
      </c>
      <c r="B596" s="65" t="s">
        <v>835</v>
      </c>
      <c r="C596" s="65">
        <v>46238</v>
      </c>
      <c r="D596" s="60" t="s">
        <v>2746</v>
      </c>
      <c r="E596" s="62" t="s">
        <v>279</v>
      </c>
      <c r="F596" s="62" t="s">
        <v>1408</v>
      </c>
      <c r="G596" s="62" t="s">
        <v>4271</v>
      </c>
      <c r="H596" s="62" t="s">
        <v>3423</v>
      </c>
      <c r="I596" s="62" t="s">
        <v>4273</v>
      </c>
      <c r="J596" s="62" t="s">
        <v>2595</v>
      </c>
      <c r="K596" s="63" t="s">
        <v>4272</v>
      </c>
      <c r="L596" s="61" t="s">
        <v>3427</v>
      </c>
      <c r="M596" s="60" t="s">
        <v>4274</v>
      </c>
      <c r="N596" s="60" t="s">
        <v>279</v>
      </c>
    </row>
    <row r="597" spans="1:14" s="74" customFormat="1" ht="38.25" x14ac:dyDescent="0.2">
      <c r="A597" s="161" t="s">
        <v>4303</v>
      </c>
      <c r="B597" s="107" t="s">
        <v>4092</v>
      </c>
      <c r="C597" s="107">
        <v>46259</v>
      </c>
      <c r="D597" s="107">
        <v>46309</v>
      </c>
      <c r="E597" s="107">
        <v>46289</v>
      </c>
      <c r="F597" s="108" t="s">
        <v>3130</v>
      </c>
      <c r="G597" s="108" t="s">
        <v>4307</v>
      </c>
      <c r="H597" s="108" t="s">
        <v>4308</v>
      </c>
      <c r="I597" s="108">
        <v>1</v>
      </c>
      <c r="J597" s="108" t="s">
        <v>2306</v>
      </c>
      <c r="K597" s="169" t="s">
        <v>4340</v>
      </c>
      <c r="L597" s="110" t="s">
        <v>3015</v>
      </c>
      <c r="M597" s="107" t="s">
        <v>4341</v>
      </c>
      <c r="N597" s="107" t="s">
        <v>4173</v>
      </c>
    </row>
    <row r="598" spans="1:14" s="74" customFormat="1" ht="12.75" x14ac:dyDescent="0.2">
      <c r="A598" s="177" t="s">
        <v>4310</v>
      </c>
      <c r="B598" s="225" t="s">
        <v>1423</v>
      </c>
      <c r="C598" s="65"/>
      <c r="D598" s="60"/>
      <c r="E598" s="62"/>
      <c r="F598" s="62"/>
      <c r="G598" s="62"/>
      <c r="H598" s="62"/>
      <c r="I598" s="62"/>
      <c r="J598" s="62"/>
      <c r="K598" s="63"/>
      <c r="L598" s="61"/>
      <c r="M598" s="60"/>
      <c r="N598" s="60"/>
    </row>
    <row r="599" spans="1:14" s="74" customFormat="1" ht="51" x14ac:dyDescent="0.2">
      <c r="A599" s="177" t="s">
        <v>4315</v>
      </c>
      <c r="B599" s="65" t="s">
        <v>835</v>
      </c>
      <c r="C599" s="65">
        <v>46275</v>
      </c>
      <c r="D599" s="60" t="s">
        <v>2746</v>
      </c>
      <c r="E599" s="62" t="s">
        <v>279</v>
      </c>
      <c r="F599" s="62" t="s">
        <v>4044</v>
      </c>
      <c r="G599" s="62" t="s">
        <v>4322</v>
      </c>
      <c r="H599" s="62" t="s">
        <v>3423</v>
      </c>
      <c r="I599" s="62" t="s">
        <v>4323</v>
      </c>
      <c r="J599" s="62" t="s">
        <v>2595</v>
      </c>
      <c r="K599" s="63" t="s">
        <v>4324</v>
      </c>
      <c r="L599" s="61" t="s">
        <v>4325</v>
      </c>
      <c r="M599" s="60">
        <v>46275</v>
      </c>
      <c r="N599" s="60" t="s">
        <v>279</v>
      </c>
    </row>
    <row r="600" spans="1:14" s="74" customFormat="1" ht="76.5" x14ac:dyDescent="0.2">
      <c r="A600" s="177" t="s">
        <v>4381</v>
      </c>
      <c r="B600" s="65" t="s">
        <v>835</v>
      </c>
      <c r="C600" s="65">
        <v>46332</v>
      </c>
      <c r="D600" s="60">
        <v>47150</v>
      </c>
      <c r="E600" s="62" t="s">
        <v>279</v>
      </c>
      <c r="F600" s="62" t="s">
        <v>4411</v>
      </c>
      <c r="G600" s="62" t="s">
        <v>4412</v>
      </c>
      <c r="H600" s="62" t="s">
        <v>4413</v>
      </c>
      <c r="I600" s="62" t="s">
        <v>4414</v>
      </c>
      <c r="J600" s="62" t="s">
        <v>3006</v>
      </c>
      <c r="K600" s="63" t="s">
        <v>4415</v>
      </c>
      <c r="L600" s="61" t="s">
        <v>4416</v>
      </c>
      <c r="M600" s="60">
        <v>46332</v>
      </c>
      <c r="N600" s="60" t="s">
        <v>1788</v>
      </c>
    </row>
    <row r="601" spans="1:14" s="74" customFormat="1" ht="12.75" x14ac:dyDescent="0.2">
      <c r="A601" s="177"/>
      <c r="B601" s="65"/>
      <c r="C601" s="65"/>
      <c r="D601" s="60"/>
      <c r="E601" s="62"/>
      <c r="F601" s="62"/>
      <c r="G601" s="62"/>
      <c r="H601" s="62"/>
      <c r="I601" s="62"/>
      <c r="J601" s="62"/>
      <c r="K601" s="63"/>
      <c r="L601" s="61"/>
      <c r="M601" s="60"/>
      <c r="N601" s="60"/>
    </row>
    <row r="602" spans="1:14" s="7" customFormat="1" ht="30" customHeight="1" x14ac:dyDescent="0.2">
      <c r="A602" s="267"/>
      <c r="B602" s="268"/>
      <c r="C602" s="268"/>
      <c r="D602" s="268"/>
      <c r="E602" s="269"/>
      <c r="F602" s="269"/>
      <c r="G602" s="269"/>
      <c r="H602" s="269"/>
      <c r="I602" s="269"/>
      <c r="J602" s="269"/>
      <c r="K602" s="270"/>
      <c r="L602" s="271"/>
      <c r="M602" s="268"/>
      <c r="N602" s="268"/>
    </row>
    <row r="603" spans="1:14" ht="30" customHeight="1" x14ac:dyDescent="0.2">
      <c r="A603" s="302" t="s">
        <v>2377</v>
      </c>
      <c r="B603" s="302"/>
      <c r="C603" s="302"/>
      <c r="D603" s="70"/>
      <c r="K603" s="7"/>
    </row>
    <row r="604" spans="1:14" s="7" customFormat="1" ht="30" customHeight="1" x14ac:dyDescent="0.2">
      <c r="A604" s="285" t="s">
        <v>2978</v>
      </c>
      <c r="B604" s="285"/>
      <c r="C604" s="286"/>
      <c r="D604" s="71">
        <f>COUNTIF(B7:B602, "Awaiting")</f>
        <v>40</v>
      </c>
      <c r="E604" s="9"/>
      <c r="F604" s="8"/>
      <c r="G604" s="8"/>
      <c r="H604" s="8"/>
      <c r="I604" s="9"/>
      <c r="J604" s="9"/>
    </row>
    <row r="605" spans="1:14" ht="30" customHeight="1" x14ac:dyDescent="0.2">
      <c r="A605" s="285" t="s">
        <v>1254</v>
      </c>
      <c r="B605" s="285"/>
      <c r="C605" s="286"/>
      <c r="D605" s="71">
        <f>COUNTIF(B5:B602, "approved")</f>
        <v>0</v>
      </c>
    </row>
    <row r="606" spans="1:14" ht="30" customHeight="1" x14ac:dyDescent="0.2">
      <c r="A606" s="285" t="s">
        <v>930</v>
      </c>
      <c r="B606" s="285"/>
      <c r="C606" s="286"/>
      <c r="D606" s="71">
        <f>COUNTIF(B4:B602, "active")</f>
        <v>39</v>
      </c>
    </row>
    <row r="607" spans="1:14" ht="30" customHeight="1" x14ac:dyDescent="0.2">
      <c r="A607" s="285" t="s">
        <v>931</v>
      </c>
      <c r="B607" s="285"/>
      <c r="C607" s="286"/>
      <c r="D607" s="71">
        <f>COUNTIF(B4:B602, "Expired")</f>
        <v>0</v>
      </c>
    </row>
    <row r="608" spans="1:14" ht="30" customHeight="1" x14ac:dyDescent="0.2">
      <c r="A608" s="285" t="s">
        <v>1253</v>
      </c>
      <c r="B608" s="285"/>
      <c r="C608" s="286"/>
      <c r="D608" s="71">
        <f>COUNTIF(B5:B602, "closed")</f>
        <v>176</v>
      </c>
    </row>
    <row r="609" spans="1:4" ht="30" customHeight="1" x14ac:dyDescent="0.2">
      <c r="A609" s="285" t="s">
        <v>1979</v>
      </c>
      <c r="B609" s="285"/>
      <c r="C609" s="286"/>
      <c r="D609" s="71">
        <f>COUNTIF(B4:B602, "not required")</f>
        <v>134</v>
      </c>
    </row>
    <row r="610" spans="1:4" ht="30" customHeight="1" x14ac:dyDescent="0.2">
      <c r="A610" s="285" t="s">
        <v>74</v>
      </c>
      <c r="B610" s="285"/>
      <c r="C610" s="286"/>
      <c r="D610" s="71">
        <f>SUM(D604:D609)</f>
        <v>389</v>
      </c>
    </row>
    <row r="1691" spans="5:5" ht="30" customHeight="1" x14ac:dyDescent="0.2">
      <c r="E1691" s="8" t="s">
        <v>357</v>
      </c>
    </row>
  </sheetData>
  <autoFilter ref="A3:N578" xr:uid="{8056FAF5-DF25-4DE1-8D2E-FC8300F49982}"/>
  <mergeCells count="10">
    <mergeCell ref="A1:N1"/>
    <mergeCell ref="A2:N2"/>
    <mergeCell ref="A610:C610"/>
    <mergeCell ref="A603:C603"/>
    <mergeCell ref="A608:C608"/>
    <mergeCell ref="A609:C609"/>
    <mergeCell ref="A604:C604"/>
    <mergeCell ref="A605:C605"/>
    <mergeCell ref="A606:C606"/>
    <mergeCell ref="A607:C607"/>
  </mergeCells>
  <phoneticPr fontId="2" type="noConversion"/>
  <hyperlinks>
    <hyperlink ref="N115" r:id="rId1" xr:uid="{6792928D-36F8-4ECB-9FC0-46BB13CE5911}"/>
    <hyperlink ref="N34" r:id="rId2" xr:uid="{ACCD270C-8D60-42BD-83D7-E4C2C2BF1499}"/>
    <hyperlink ref="C489" r:id="rId3" display="\\artc.int\common\MileEnd\ARTC Standards &amp; Systems\Waivers\Waivers Register\Closed Waivers\TC_0151.pdf" xr:uid="{CB05F51C-1081-4A1D-B8AD-A69149426C60}"/>
  </hyperlinks>
  <pageMargins left="0.55118110236220474" right="0.39370078740157483" top="0.86614173228346458" bottom="0.82677165354330717" header="0.51181102362204722" footer="0.51181102362204722"/>
  <pageSetup paperSize="8" scale="10" fitToHeight="5" orientation="landscape" r:id="rId4"/>
  <headerFooter alignWithMargins="0">
    <oddFooter>&amp;L&amp;Z&amp;F&amp;RLast Updated: 21/06/2005</oddFooter>
  </headerFooter>
  <drawing r:id="rId5"/>
  <legacy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B928D-0908-40CE-9BB5-AC497474DF6A}">
  <sheetPr>
    <tabColor theme="1"/>
  </sheetPr>
  <dimension ref="A1:K46"/>
  <sheetViews>
    <sheetView topLeftCell="B1" workbookViewId="0">
      <pane xSplit="6" ySplit="6" topLeftCell="H27" activePane="bottomRight" state="frozen"/>
      <selection activeCell="B1" sqref="B1"/>
      <selection pane="topRight" activeCell="H1" sqref="H1"/>
      <selection pane="bottomLeft" activeCell="B7" sqref="B7"/>
      <selection pane="bottomRight" activeCell="P32" sqref="P32"/>
    </sheetView>
  </sheetViews>
  <sheetFormatPr defaultRowHeight="12.75" x14ac:dyDescent="0.2"/>
  <cols>
    <col min="1" max="1" width="2.85546875" style="237" hidden="1" customWidth="1"/>
    <col min="2" max="2" width="15.140625" style="75" customWidth="1"/>
    <col min="3" max="3" width="13.140625" style="16" customWidth="1"/>
    <col min="4" max="4" width="12.7109375" style="16" customWidth="1"/>
    <col min="5" max="5" width="14.7109375" style="16" customWidth="1"/>
    <col min="6" max="6" width="20.85546875" style="16" customWidth="1"/>
    <col min="7" max="7" width="76.7109375" style="278" customWidth="1"/>
    <col min="8" max="8" width="34.42578125" style="16" customWidth="1"/>
    <col min="9" max="9" width="18.7109375" style="279" customWidth="1"/>
    <col min="10" max="10" width="31.140625" style="238" customWidth="1"/>
    <col min="11" max="11" width="12.7109375" style="16" customWidth="1"/>
    <col min="12" max="16384" width="9.140625" style="238"/>
  </cols>
  <sheetData>
    <row r="1" spans="1:11" s="74" customFormat="1" ht="75" customHeight="1" x14ac:dyDescent="0.2">
      <c r="A1" s="303" t="s">
        <v>4150</v>
      </c>
      <c r="B1" s="303"/>
      <c r="C1" s="304"/>
      <c r="D1" s="304"/>
      <c r="E1" s="304"/>
      <c r="F1" s="304"/>
      <c r="G1" s="304"/>
      <c r="H1" s="304"/>
      <c r="I1" s="304"/>
      <c r="J1" s="304"/>
      <c r="K1" s="304"/>
    </row>
    <row r="2" spans="1:11" s="78" customFormat="1" ht="30" customHeight="1" thickBot="1" x14ac:dyDescent="0.25">
      <c r="A2" s="93"/>
      <c r="B2" s="266" t="s">
        <v>4151</v>
      </c>
      <c r="C2" s="66" t="s">
        <v>1656</v>
      </c>
      <c r="D2" s="66" t="s">
        <v>561</v>
      </c>
      <c r="E2" s="66" t="s">
        <v>1777</v>
      </c>
      <c r="F2" s="66" t="s">
        <v>1244</v>
      </c>
      <c r="G2" s="66" t="s">
        <v>4152</v>
      </c>
      <c r="H2" s="66" t="s">
        <v>4156</v>
      </c>
      <c r="I2" s="66" t="s">
        <v>4153</v>
      </c>
      <c r="J2" s="66" t="s">
        <v>280</v>
      </c>
      <c r="K2" s="66" t="s">
        <v>787</v>
      </c>
    </row>
    <row r="3" spans="1:11" ht="38.25" x14ac:dyDescent="0.2">
      <c r="B3" s="59" t="s">
        <v>4178</v>
      </c>
      <c r="C3" s="276" t="s">
        <v>835</v>
      </c>
      <c r="D3" s="250">
        <v>46239</v>
      </c>
      <c r="E3" s="180" t="s">
        <v>2311</v>
      </c>
      <c r="F3" s="180" t="s">
        <v>2378</v>
      </c>
      <c r="G3" s="248" t="s">
        <v>4198</v>
      </c>
      <c r="H3" s="180" t="s">
        <v>4393</v>
      </c>
      <c r="I3" s="251" t="s">
        <v>4275</v>
      </c>
      <c r="J3" s="251" t="s">
        <v>4158</v>
      </c>
      <c r="K3" s="250">
        <v>46239</v>
      </c>
    </row>
    <row r="4" spans="1:11" ht="63.75" x14ac:dyDescent="0.2">
      <c r="B4" s="59" t="s">
        <v>4179</v>
      </c>
      <c r="C4" s="180" t="s">
        <v>835</v>
      </c>
      <c r="D4" s="250">
        <v>46141</v>
      </c>
      <c r="E4" s="180" t="s">
        <v>4154</v>
      </c>
      <c r="F4" s="180" t="s">
        <v>2378</v>
      </c>
      <c r="G4" s="248" t="s">
        <v>4155</v>
      </c>
      <c r="H4" s="180" t="s">
        <v>2093</v>
      </c>
      <c r="I4" s="251" t="s">
        <v>4157</v>
      </c>
      <c r="J4" s="251" t="s">
        <v>4158</v>
      </c>
      <c r="K4" s="250">
        <v>46141</v>
      </c>
    </row>
    <row r="5" spans="1:11" x14ac:dyDescent="0.2">
      <c r="B5" s="59" t="s">
        <v>4177</v>
      </c>
      <c r="C5" s="180" t="s">
        <v>835</v>
      </c>
      <c r="D5" s="250">
        <v>46149</v>
      </c>
      <c r="E5" s="250">
        <v>46387</v>
      </c>
      <c r="F5" s="180" t="s">
        <v>4176</v>
      </c>
      <c r="G5" s="248" t="s">
        <v>4172</v>
      </c>
      <c r="H5" s="180" t="s">
        <v>4392</v>
      </c>
      <c r="I5" s="251" t="s">
        <v>4174</v>
      </c>
      <c r="J5" s="249" t="s">
        <v>4175</v>
      </c>
      <c r="K5" s="250">
        <v>46180</v>
      </c>
    </row>
    <row r="6" spans="1:11" ht="38.25" x14ac:dyDescent="0.2">
      <c r="B6" s="59" t="s">
        <v>4180</v>
      </c>
      <c r="C6" s="180" t="s">
        <v>835</v>
      </c>
      <c r="D6" s="250">
        <v>46150</v>
      </c>
      <c r="E6" s="180" t="s">
        <v>2311</v>
      </c>
      <c r="F6" s="180" t="s">
        <v>2378</v>
      </c>
      <c r="G6" s="248" t="s">
        <v>4181</v>
      </c>
      <c r="H6" s="180" t="s">
        <v>4391</v>
      </c>
      <c r="I6" s="251" t="s">
        <v>4157</v>
      </c>
      <c r="J6" s="249" t="s">
        <v>4158</v>
      </c>
      <c r="K6" s="250">
        <v>46150</v>
      </c>
    </row>
    <row r="7" spans="1:11" ht="76.5" x14ac:dyDescent="0.2">
      <c r="B7" s="59" t="s">
        <v>4182</v>
      </c>
      <c r="C7" s="180" t="s">
        <v>835</v>
      </c>
      <c r="D7" s="250">
        <v>46161</v>
      </c>
      <c r="E7" s="180" t="s">
        <v>2311</v>
      </c>
      <c r="F7" s="180" t="s">
        <v>2378</v>
      </c>
      <c r="G7" s="248" t="s">
        <v>4192</v>
      </c>
      <c r="H7" s="180" t="s">
        <v>4394</v>
      </c>
      <c r="I7" s="251" t="s">
        <v>4157</v>
      </c>
      <c r="J7" s="249" t="s">
        <v>4158</v>
      </c>
      <c r="K7" s="250">
        <v>46161</v>
      </c>
    </row>
    <row r="8" spans="1:11" ht="105.6" customHeight="1" x14ac:dyDescent="0.2">
      <c r="B8" s="59" t="s">
        <v>4183</v>
      </c>
      <c r="C8" s="180" t="s">
        <v>835</v>
      </c>
      <c r="D8" s="250">
        <v>45799</v>
      </c>
      <c r="E8" s="180" t="s">
        <v>2311</v>
      </c>
      <c r="F8" s="180" t="s">
        <v>2378</v>
      </c>
      <c r="G8" s="248" t="s">
        <v>4200</v>
      </c>
      <c r="H8" s="180" t="s">
        <v>4395</v>
      </c>
      <c r="I8" s="251" t="s">
        <v>4199</v>
      </c>
      <c r="J8" s="249" t="s">
        <v>4158</v>
      </c>
      <c r="K8" s="250">
        <v>45799</v>
      </c>
    </row>
    <row r="9" spans="1:11" ht="25.5" x14ac:dyDescent="0.2">
      <c r="B9" s="59" t="s">
        <v>4193</v>
      </c>
      <c r="C9" s="180" t="s">
        <v>835</v>
      </c>
      <c r="D9" s="250">
        <v>45798</v>
      </c>
      <c r="E9" s="180" t="s">
        <v>4154</v>
      </c>
      <c r="F9" s="180" t="s">
        <v>2378</v>
      </c>
      <c r="G9" s="248" t="s">
        <v>4198</v>
      </c>
      <c r="H9" s="180" t="s">
        <v>4396</v>
      </c>
      <c r="I9" s="251" t="s">
        <v>4199</v>
      </c>
      <c r="J9" s="249" t="s">
        <v>4158</v>
      </c>
      <c r="K9" s="250">
        <v>46163</v>
      </c>
    </row>
    <row r="10" spans="1:11" x14ac:dyDescent="0.2">
      <c r="B10" s="59" t="s">
        <v>4194</v>
      </c>
      <c r="C10" s="180" t="s">
        <v>835</v>
      </c>
      <c r="D10" s="250">
        <v>46168</v>
      </c>
      <c r="E10" s="180" t="s">
        <v>4154</v>
      </c>
      <c r="F10" s="180" t="s">
        <v>4176</v>
      </c>
      <c r="G10" s="248" t="s">
        <v>4202</v>
      </c>
      <c r="H10" s="180" t="s">
        <v>4397</v>
      </c>
      <c r="I10" s="251" t="s">
        <v>4203</v>
      </c>
      <c r="J10" s="249" t="s">
        <v>4204</v>
      </c>
      <c r="K10" s="250">
        <v>46168</v>
      </c>
    </row>
    <row r="11" spans="1:11" x14ac:dyDescent="0.2">
      <c r="B11" s="59" t="s">
        <v>4201</v>
      </c>
      <c r="C11" s="277" t="s">
        <v>1423</v>
      </c>
      <c r="D11" s="180"/>
      <c r="E11" s="180"/>
      <c r="F11" s="180"/>
      <c r="G11" s="248"/>
      <c r="H11" s="180"/>
      <c r="I11" s="251"/>
      <c r="J11" s="249"/>
      <c r="K11" s="180"/>
    </row>
    <row r="12" spans="1:11" ht="38.25" x14ac:dyDescent="0.2">
      <c r="B12" s="59" t="s">
        <v>4205</v>
      </c>
      <c r="C12" s="180" t="s">
        <v>835</v>
      </c>
      <c r="D12" s="250">
        <v>46176</v>
      </c>
      <c r="E12" s="180" t="s">
        <v>2311</v>
      </c>
      <c r="F12" s="180" t="s">
        <v>2378</v>
      </c>
      <c r="G12" s="248" t="s">
        <v>4206</v>
      </c>
      <c r="H12" s="180" t="s">
        <v>4398</v>
      </c>
      <c r="I12" s="251" t="s">
        <v>4157</v>
      </c>
      <c r="J12" s="249" t="s">
        <v>4207</v>
      </c>
      <c r="K12" s="250">
        <v>46176</v>
      </c>
    </row>
    <row r="13" spans="1:11" ht="89.25" x14ac:dyDescent="0.2">
      <c r="B13" s="59" t="s">
        <v>4208</v>
      </c>
      <c r="C13" s="180" t="s">
        <v>835</v>
      </c>
      <c r="D13" s="250">
        <v>46182</v>
      </c>
      <c r="E13" s="180" t="s">
        <v>2311</v>
      </c>
      <c r="F13" s="180" t="s">
        <v>2378</v>
      </c>
      <c r="G13" s="248" t="s">
        <v>4209</v>
      </c>
      <c r="H13" s="180" t="s">
        <v>4399</v>
      </c>
      <c r="I13" s="251" t="s">
        <v>4157</v>
      </c>
      <c r="J13" s="249" t="s">
        <v>4207</v>
      </c>
      <c r="K13" s="250">
        <v>46182</v>
      </c>
    </row>
    <row r="14" spans="1:11" ht="25.5" x14ac:dyDescent="0.2">
      <c r="B14" s="59" t="s">
        <v>4213</v>
      </c>
      <c r="C14" s="276" t="s">
        <v>835</v>
      </c>
      <c r="D14" s="250">
        <v>46190</v>
      </c>
      <c r="E14" s="250">
        <v>47651</v>
      </c>
      <c r="F14" s="72" t="s">
        <v>4176</v>
      </c>
      <c r="G14" s="112" t="s">
        <v>4214</v>
      </c>
      <c r="H14" s="72" t="s">
        <v>4400</v>
      </c>
      <c r="I14" s="63" t="s">
        <v>4215</v>
      </c>
      <c r="J14" s="246" t="s">
        <v>4204</v>
      </c>
      <c r="K14" s="250">
        <v>46189</v>
      </c>
    </row>
    <row r="15" spans="1:11" ht="38.25" x14ac:dyDescent="0.2">
      <c r="B15" s="59" t="s">
        <v>4216</v>
      </c>
      <c r="C15" s="276" t="s">
        <v>835</v>
      </c>
      <c r="D15" s="250">
        <v>46192</v>
      </c>
      <c r="E15" s="180" t="s">
        <v>2311</v>
      </c>
      <c r="F15" s="180" t="s">
        <v>2378</v>
      </c>
      <c r="G15" s="248" t="s">
        <v>4217</v>
      </c>
      <c r="H15" s="180" t="s">
        <v>4401</v>
      </c>
      <c r="I15" s="251" t="s">
        <v>4157</v>
      </c>
      <c r="J15" s="249" t="s">
        <v>4207</v>
      </c>
      <c r="K15" s="250">
        <v>46192</v>
      </c>
    </row>
    <row r="16" spans="1:11" ht="89.25" x14ac:dyDescent="0.2">
      <c r="B16" s="59" t="s">
        <v>4218</v>
      </c>
      <c r="C16" s="276" t="s">
        <v>835</v>
      </c>
      <c r="D16" s="250">
        <v>46195</v>
      </c>
      <c r="E16" s="180" t="s">
        <v>2311</v>
      </c>
      <c r="F16" s="180" t="s">
        <v>2378</v>
      </c>
      <c r="G16" s="248" t="s">
        <v>4220</v>
      </c>
      <c r="H16" s="180" t="s">
        <v>4402</v>
      </c>
      <c r="I16" s="251" t="s">
        <v>4157</v>
      </c>
      <c r="J16" s="249" t="s">
        <v>4207</v>
      </c>
      <c r="K16" s="250">
        <v>46195</v>
      </c>
    </row>
    <row r="17" spans="2:11" ht="38.25" x14ac:dyDescent="0.2">
      <c r="B17" s="59" t="s">
        <v>4219</v>
      </c>
      <c r="C17" s="180" t="s">
        <v>835</v>
      </c>
      <c r="D17" s="250">
        <v>46195</v>
      </c>
      <c r="E17" s="180" t="s">
        <v>2311</v>
      </c>
      <c r="F17" s="180" t="s">
        <v>2378</v>
      </c>
      <c r="G17" s="248" t="s">
        <v>4221</v>
      </c>
      <c r="H17" s="180" t="s">
        <v>4222</v>
      </c>
      <c r="I17" s="251" t="s">
        <v>4157</v>
      </c>
      <c r="J17" s="249" t="s">
        <v>4207</v>
      </c>
      <c r="K17" s="250">
        <v>46195</v>
      </c>
    </row>
    <row r="18" spans="2:11" x14ac:dyDescent="0.2">
      <c r="B18" s="59" t="s">
        <v>4224</v>
      </c>
      <c r="C18" s="180" t="s">
        <v>835</v>
      </c>
      <c r="D18" s="250">
        <v>46202</v>
      </c>
      <c r="E18" s="250">
        <v>46933</v>
      </c>
      <c r="F18" s="180" t="s">
        <v>4176</v>
      </c>
      <c r="G18" s="248" t="s">
        <v>4225</v>
      </c>
      <c r="H18" s="180" t="s">
        <v>4226</v>
      </c>
      <c r="I18" s="251" t="s">
        <v>4227</v>
      </c>
      <c r="J18" s="249" t="s">
        <v>4228</v>
      </c>
      <c r="K18" s="250">
        <v>46202</v>
      </c>
    </row>
    <row r="19" spans="2:11" ht="76.5" x14ac:dyDescent="0.2">
      <c r="B19" s="59" t="s">
        <v>4240</v>
      </c>
      <c r="C19" s="180" t="s">
        <v>835</v>
      </c>
      <c r="D19" s="250">
        <v>46209</v>
      </c>
      <c r="E19" s="180" t="s">
        <v>2311</v>
      </c>
      <c r="F19" s="180" t="s">
        <v>2378</v>
      </c>
      <c r="G19" s="248" t="s">
        <v>4241</v>
      </c>
      <c r="H19" s="180" t="s">
        <v>4403</v>
      </c>
      <c r="I19" s="251" t="s">
        <v>4157</v>
      </c>
      <c r="J19" s="249" t="s">
        <v>4207</v>
      </c>
      <c r="K19" s="250">
        <v>46209</v>
      </c>
    </row>
    <row r="20" spans="2:11" ht="37.5" customHeight="1" x14ac:dyDescent="0.2">
      <c r="B20" s="59" t="s">
        <v>4242</v>
      </c>
      <c r="C20" s="180" t="s">
        <v>835</v>
      </c>
      <c r="D20" s="250">
        <v>46239</v>
      </c>
      <c r="E20" s="180" t="s">
        <v>2311</v>
      </c>
      <c r="F20" s="180" t="s">
        <v>2378</v>
      </c>
      <c r="G20" s="248" t="s">
        <v>4276</v>
      </c>
      <c r="H20" s="180" t="s">
        <v>4404</v>
      </c>
      <c r="I20" s="274" t="s">
        <v>4277</v>
      </c>
      <c r="J20" s="180" t="s">
        <v>4158</v>
      </c>
      <c r="K20" s="250">
        <v>46239</v>
      </c>
    </row>
    <row r="21" spans="2:11" x14ac:dyDescent="0.2">
      <c r="B21" s="108" t="s">
        <v>4243</v>
      </c>
      <c r="C21" s="108" t="s">
        <v>1979</v>
      </c>
      <c r="D21" s="115"/>
      <c r="E21" s="115"/>
      <c r="F21" s="115"/>
      <c r="G21" s="119"/>
      <c r="H21" s="115"/>
      <c r="I21" s="110"/>
      <c r="J21" s="158"/>
      <c r="K21" s="115"/>
    </row>
    <row r="22" spans="2:11" ht="38.25" x14ac:dyDescent="0.2">
      <c r="B22" s="59" t="s">
        <v>4253</v>
      </c>
      <c r="C22" s="180" t="s">
        <v>835</v>
      </c>
      <c r="D22" s="250">
        <v>46217</v>
      </c>
      <c r="E22" s="180" t="s">
        <v>2311</v>
      </c>
      <c r="F22" s="180" t="s">
        <v>2378</v>
      </c>
      <c r="G22" s="248" t="s">
        <v>4254</v>
      </c>
      <c r="H22" s="180" t="s">
        <v>4405</v>
      </c>
      <c r="I22" s="251" t="s">
        <v>4157</v>
      </c>
      <c r="J22" s="249" t="s">
        <v>4207</v>
      </c>
      <c r="K22" s="250">
        <v>46217</v>
      </c>
    </row>
    <row r="23" spans="2:11" ht="25.5" x14ac:dyDescent="0.2">
      <c r="B23" s="59" t="s">
        <v>4260</v>
      </c>
      <c r="C23" s="180" t="s">
        <v>835</v>
      </c>
      <c r="D23" s="250">
        <v>46237</v>
      </c>
      <c r="E23" s="250">
        <v>47333</v>
      </c>
      <c r="F23" s="180" t="s">
        <v>4176</v>
      </c>
      <c r="G23" s="248" t="s">
        <v>4268</v>
      </c>
      <c r="H23" s="180" t="s">
        <v>4406</v>
      </c>
      <c r="I23" s="251" t="s">
        <v>4269</v>
      </c>
      <c r="J23" s="249" t="s">
        <v>4270</v>
      </c>
      <c r="K23" s="250">
        <v>46237</v>
      </c>
    </row>
    <row r="24" spans="2:11" ht="63.75" x14ac:dyDescent="0.2">
      <c r="B24" s="59" t="s">
        <v>4261</v>
      </c>
      <c r="C24" s="180" t="s">
        <v>835</v>
      </c>
      <c r="D24" s="250">
        <v>46245</v>
      </c>
      <c r="E24" s="180" t="s">
        <v>2311</v>
      </c>
      <c r="F24" s="180" t="s">
        <v>2378</v>
      </c>
      <c r="G24" s="248" t="s">
        <v>4280</v>
      </c>
      <c r="H24" s="180" t="s">
        <v>4407</v>
      </c>
      <c r="I24" s="251" t="s">
        <v>4157</v>
      </c>
      <c r="J24" s="249" t="s">
        <v>4158</v>
      </c>
      <c r="K24" s="250">
        <v>46245</v>
      </c>
    </row>
    <row r="25" spans="2:11" ht="25.5" x14ac:dyDescent="0.2">
      <c r="B25" s="59" t="s">
        <v>4278</v>
      </c>
      <c r="C25" s="72" t="s">
        <v>835</v>
      </c>
      <c r="D25" s="250">
        <v>46246</v>
      </c>
      <c r="E25" s="180" t="s">
        <v>2311</v>
      </c>
      <c r="F25" s="72" t="s">
        <v>4176</v>
      </c>
      <c r="G25" s="112" t="s">
        <v>4281</v>
      </c>
      <c r="H25" s="72" t="s">
        <v>4408</v>
      </c>
      <c r="I25" s="63" t="s">
        <v>4282</v>
      </c>
      <c r="J25" s="63" t="s">
        <v>4283</v>
      </c>
      <c r="K25" s="250">
        <v>46246</v>
      </c>
    </row>
    <row r="26" spans="2:11" ht="25.5" x14ac:dyDescent="0.2">
      <c r="B26" s="59" t="s">
        <v>4279</v>
      </c>
      <c r="C26" s="72" t="s">
        <v>835</v>
      </c>
      <c r="D26" s="250">
        <v>46248</v>
      </c>
      <c r="E26" s="180" t="s">
        <v>2311</v>
      </c>
      <c r="F26" s="72" t="s">
        <v>2378</v>
      </c>
      <c r="G26" s="248" t="s">
        <v>4181</v>
      </c>
      <c r="H26" s="180" t="s">
        <v>4409</v>
      </c>
      <c r="I26" s="251" t="s">
        <v>4286</v>
      </c>
      <c r="J26" s="251" t="s">
        <v>4287</v>
      </c>
      <c r="K26" s="250">
        <v>46248</v>
      </c>
    </row>
    <row r="27" spans="2:11" x14ac:dyDescent="0.2">
      <c r="B27" s="59" t="s">
        <v>4284</v>
      </c>
      <c r="C27" s="72" t="s">
        <v>835</v>
      </c>
      <c r="D27" s="250">
        <v>46259</v>
      </c>
      <c r="E27" s="250">
        <v>46247</v>
      </c>
      <c r="F27" s="180" t="s">
        <v>4176</v>
      </c>
      <c r="G27" s="248" t="s">
        <v>4309</v>
      </c>
      <c r="H27" s="180" t="s">
        <v>4410</v>
      </c>
      <c r="I27" s="251" t="s">
        <v>4227</v>
      </c>
      <c r="J27" s="249" t="s">
        <v>4204</v>
      </c>
      <c r="K27" s="250">
        <v>46259</v>
      </c>
    </row>
    <row r="28" spans="2:11" ht="38.25" x14ac:dyDescent="0.2">
      <c r="B28" s="59" t="s">
        <v>4285</v>
      </c>
      <c r="C28" s="72" t="s">
        <v>835</v>
      </c>
      <c r="D28" s="250">
        <v>46265</v>
      </c>
      <c r="E28" s="180" t="s">
        <v>2311</v>
      </c>
      <c r="F28" s="180" t="s">
        <v>2378</v>
      </c>
      <c r="G28" s="248" t="s">
        <v>4254</v>
      </c>
      <c r="H28" s="180" t="s">
        <v>4390</v>
      </c>
      <c r="I28" s="251" t="s">
        <v>4275</v>
      </c>
      <c r="J28" s="251" t="s">
        <v>4158</v>
      </c>
      <c r="K28" s="250">
        <v>46265</v>
      </c>
    </row>
    <row r="29" spans="2:11" ht="25.5" x14ac:dyDescent="0.2">
      <c r="B29" s="59" t="s">
        <v>4301</v>
      </c>
      <c r="C29" s="180" t="s">
        <v>835</v>
      </c>
      <c r="D29" s="250">
        <v>46258</v>
      </c>
      <c r="E29" s="180" t="s">
        <v>2311</v>
      </c>
      <c r="F29" s="72" t="s">
        <v>2378</v>
      </c>
      <c r="G29" s="248" t="s">
        <v>4304</v>
      </c>
      <c r="H29" s="180" t="s">
        <v>4305</v>
      </c>
      <c r="I29" s="251" t="s">
        <v>4199</v>
      </c>
      <c r="J29" s="249" t="s">
        <v>4207</v>
      </c>
      <c r="K29" s="250">
        <v>46258</v>
      </c>
    </row>
    <row r="30" spans="2:11" x14ac:dyDescent="0.2">
      <c r="B30" s="108" t="s">
        <v>4302</v>
      </c>
      <c r="C30" s="115" t="s">
        <v>1979</v>
      </c>
      <c r="D30" s="209"/>
      <c r="E30" s="115"/>
      <c r="F30" s="115"/>
      <c r="G30" s="119"/>
      <c r="H30" s="115"/>
      <c r="I30" s="110"/>
      <c r="J30" s="158"/>
      <c r="K30" s="115"/>
    </row>
    <row r="31" spans="2:11" x14ac:dyDescent="0.2">
      <c r="B31" s="59" t="s">
        <v>4320</v>
      </c>
      <c r="C31" s="180" t="s">
        <v>835</v>
      </c>
      <c r="D31" s="250">
        <v>46279</v>
      </c>
      <c r="E31" s="180" t="s">
        <v>2311</v>
      </c>
      <c r="F31" s="180" t="s">
        <v>4176</v>
      </c>
      <c r="G31" s="248" t="s">
        <v>4335</v>
      </c>
      <c r="H31" s="180" t="s">
        <v>4332</v>
      </c>
      <c r="I31" s="251" t="s">
        <v>4333</v>
      </c>
      <c r="J31" s="249" t="s">
        <v>4334</v>
      </c>
      <c r="K31" s="250">
        <v>46279</v>
      </c>
    </row>
    <row r="32" spans="2:11" ht="25.5" x14ac:dyDescent="0.2">
      <c r="B32" s="59" t="s">
        <v>4321</v>
      </c>
      <c r="C32" s="180" t="s">
        <v>835</v>
      </c>
      <c r="D32" s="250">
        <v>46279</v>
      </c>
      <c r="E32" s="180" t="s">
        <v>2311</v>
      </c>
      <c r="F32" s="180" t="s">
        <v>2378</v>
      </c>
      <c r="G32" s="248" t="s">
        <v>4336</v>
      </c>
      <c r="H32" s="180" t="s">
        <v>4337</v>
      </c>
      <c r="I32" s="251" t="s">
        <v>4286</v>
      </c>
      <c r="J32" s="249" t="s">
        <v>4158</v>
      </c>
      <c r="K32" s="250">
        <v>46279</v>
      </c>
    </row>
    <row r="33" spans="2:11" ht="25.5" x14ac:dyDescent="0.2">
      <c r="B33" s="59" t="s">
        <v>4331</v>
      </c>
      <c r="C33" s="180" t="s">
        <v>835</v>
      </c>
      <c r="D33" s="250">
        <v>46279</v>
      </c>
      <c r="E33" s="180" t="s">
        <v>2311</v>
      </c>
      <c r="F33" s="180" t="s">
        <v>2378</v>
      </c>
      <c r="G33" s="248" t="s">
        <v>4181</v>
      </c>
      <c r="H33" s="180" t="s">
        <v>4338</v>
      </c>
      <c r="I33" s="251" t="s">
        <v>4339</v>
      </c>
      <c r="J33" s="249" t="s">
        <v>4158</v>
      </c>
      <c r="K33" s="250">
        <v>46279</v>
      </c>
    </row>
    <row r="34" spans="2:11" ht="38.25" x14ac:dyDescent="0.2">
      <c r="B34" s="59" t="s">
        <v>4354</v>
      </c>
      <c r="C34" s="180" t="s">
        <v>835</v>
      </c>
      <c r="D34" s="250">
        <v>46304</v>
      </c>
      <c r="E34" s="180" t="s">
        <v>2311</v>
      </c>
      <c r="F34" s="180" t="s">
        <v>2278</v>
      </c>
      <c r="G34" s="112" t="s">
        <v>4355</v>
      </c>
      <c r="H34" s="72" t="s">
        <v>4387</v>
      </c>
      <c r="I34" s="63" t="s">
        <v>4333</v>
      </c>
      <c r="J34" s="246" t="s">
        <v>4356</v>
      </c>
      <c r="K34" s="250">
        <v>46304</v>
      </c>
    </row>
    <row r="35" spans="2:11" ht="89.25" x14ac:dyDescent="0.2">
      <c r="B35" s="59" t="s">
        <v>4366</v>
      </c>
      <c r="C35" s="180" t="s">
        <v>835</v>
      </c>
      <c r="D35" s="250">
        <v>46321</v>
      </c>
      <c r="E35" s="280">
        <v>46631</v>
      </c>
      <c r="F35" s="180" t="s">
        <v>2378</v>
      </c>
      <c r="G35" s="248" t="s">
        <v>4368</v>
      </c>
      <c r="H35" s="274" t="s">
        <v>4388</v>
      </c>
      <c r="I35" s="251" t="s">
        <v>4369</v>
      </c>
      <c r="J35" s="249" t="s">
        <v>4207</v>
      </c>
      <c r="K35" s="250">
        <v>46321</v>
      </c>
    </row>
    <row r="36" spans="2:11" ht="38.25" x14ac:dyDescent="0.2">
      <c r="B36" s="59" t="s">
        <v>4367</v>
      </c>
      <c r="C36" s="180" t="s">
        <v>835</v>
      </c>
      <c r="D36" s="250">
        <v>46332</v>
      </c>
      <c r="E36" s="180" t="s">
        <v>2311</v>
      </c>
      <c r="F36" s="180" t="s">
        <v>2378</v>
      </c>
      <c r="G36" s="248" t="s">
        <v>4181</v>
      </c>
      <c r="H36" s="180" t="s">
        <v>4389</v>
      </c>
      <c r="I36" s="251" t="s">
        <v>4157</v>
      </c>
      <c r="J36" s="249" t="s">
        <v>4207</v>
      </c>
      <c r="K36" s="250">
        <v>46332</v>
      </c>
    </row>
    <row r="37" spans="2:11" x14ac:dyDescent="0.2">
      <c r="B37" s="59" t="s">
        <v>4380</v>
      </c>
      <c r="C37" s="277" t="s">
        <v>1423</v>
      </c>
      <c r="D37" s="180"/>
      <c r="E37" s="180"/>
      <c r="F37" s="180"/>
      <c r="G37" s="248"/>
      <c r="H37" s="180"/>
      <c r="I37" s="251"/>
      <c r="J37" s="249"/>
      <c r="K37" s="180"/>
    </row>
    <row r="38" spans="2:11" x14ac:dyDescent="0.2">
      <c r="B38" s="59"/>
      <c r="C38" s="180"/>
      <c r="D38" s="180"/>
      <c r="E38" s="180"/>
      <c r="F38" s="180"/>
      <c r="G38" s="248"/>
      <c r="H38" s="180"/>
      <c r="I38" s="251"/>
      <c r="J38" s="249"/>
      <c r="K38" s="180"/>
    </row>
    <row r="39" spans="2:11" x14ac:dyDescent="0.2">
      <c r="B39" s="59"/>
      <c r="C39" s="180"/>
      <c r="D39" s="180"/>
      <c r="E39" s="180"/>
      <c r="F39" s="180"/>
      <c r="G39" s="248"/>
      <c r="H39" s="180"/>
      <c r="I39" s="251"/>
      <c r="J39" s="249"/>
      <c r="K39" s="180"/>
    </row>
    <row r="40" spans="2:11" x14ac:dyDescent="0.2">
      <c r="B40" s="59"/>
      <c r="C40" s="180"/>
      <c r="D40" s="180"/>
      <c r="E40" s="180"/>
      <c r="F40" s="180"/>
      <c r="G40" s="248"/>
      <c r="H40" s="180"/>
      <c r="I40" s="251"/>
      <c r="J40" s="249"/>
      <c r="K40" s="180"/>
    </row>
    <row r="41" spans="2:11" x14ac:dyDescent="0.2">
      <c r="B41" s="59"/>
      <c r="C41" s="180"/>
      <c r="D41" s="180"/>
      <c r="E41" s="180"/>
      <c r="F41" s="180"/>
      <c r="G41" s="248"/>
      <c r="H41" s="180"/>
      <c r="I41" s="251"/>
      <c r="J41" s="249"/>
      <c r="K41" s="180"/>
    </row>
    <row r="42" spans="2:11" x14ac:dyDescent="0.2">
      <c r="B42" s="59"/>
      <c r="C42" s="180"/>
      <c r="D42" s="180"/>
      <c r="E42" s="180"/>
      <c r="F42" s="180"/>
      <c r="G42" s="248"/>
      <c r="H42" s="180"/>
      <c r="I42" s="251"/>
      <c r="J42" s="249"/>
      <c r="K42" s="180"/>
    </row>
    <row r="43" spans="2:11" x14ac:dyDescent="0.2">
      <c r="B43" s="59"/>
      <c r="C43" s="180"/>
      <c r="D43" s="180"/>
      <c r="E43" s="180"/>
      <c r="F43" s="180"/>
      <c r="G43" s="248"/>
      <c r="H43" s="180"/>
      <c r="I43" s="251"/>
      <c r="J43" s="249"/>
      <c r="K43" s="180"/>
    </row>
    <row r="44" spans="2:11" x14ac:dyDescent="0.2">
      <c r="B44" s="59"/>
      <c r="C44" s="180"/>
      <c r="D44" s="180"/>
      <c r="E44" s="180"/>
      <c r="F44" s="180"/>
      <c r="G44" s="248"/>
      <c r="H44" s="180"/>
      <c r="I44" s="251"/>
      <c r="J44" s="249"/>
      <c r="K44" s="180"/>
    </row>
    <row r="45" spans="2:11" x14ac:dyDescent="0.2">
      <c r="B45" s="59"/>
      <c r="C45" s="180"/>
      <c r="D45" s="180"/>
      <c r="E45" s="180"/>
      <c r="F45" s="180"/>
      <c r="G45" s="248"/>
      <c r="H45" s="180"/>
      <c r="I45" s="251"/>
      <c r="J45" s="249"/>
      <c r="K45" s="180"/>
    </row>
    <row r="46" spans="2:11" x14ac:dyDescent="0.2">
      <c r="B46" s="59"/>
      <c r="C46" s="180"/>
      <c r="D46" s="180"/>
      <c r="E46" s="180"/>
      <c r="F46" s="180"/>
      <c r="G46" s="248"/>
      <c r="H46" s="180"/>
      <c r="I46" s="251"/>
      <c r="J46" s="249"/>
      <c r="K46" s="180"/>
    </row>
  </sheetData>
  <mergeCells count="1">
    <mergeCell ref="A1:K1"/>
  </mergeCells>
  <phoneticPr fontId="3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B6D2B-7294-4660-B94E-ED8B8BCBDE87}">
  <sheetPr codeName="Sheet61">
    <tabColor theme="1"/>
    <pageSetUpPr fitToPage="1"/>
  </sheetPr>
  <dimension ref="A1:N42"/>
  <sheetViews>
    <sheetView zoomScaleNormal="100" workbookViewId="0">
      <pane ySplit="3" topLeftCell="A26" activePane="bottomLeft" state="frozen"/>
      <selection pane="bottomLeft" activeCell="F38" sqref="F38"/>
    </sheetView>
  </sheetViews>
  <sheetFormatPr defaultColWidth="20.7109375" defaultRowHeight="30" customHeight="1" x14ac:dyDescent="0.2"/>
  <cols>
    <col min="1" max="1" width="30.140625" style="44" customWidth="1"/>
    <col min="2" max="2" width="10.85546875" style="44" customWidth="1"/>
    <col min="3" max="3" width="12.7109375" style="44" customWidth="1"/>
    <col min="4" max="4" width="17.140625" style="44" customWidth="1"/>
    <col min="5" max="5" width="18.28515625" style="44" customWidth="1"/>
    <col min="6" max="6" width="14.7109375" style="44" customWidth="1"/>
    <col min="7" max="7" width="21.28515625" style="44" customWidth="1"/>
    <col min="8" max="9" width="14.7109375" style="44" customWidth="1"/>
    <col min="10" max="10" width="71.42578125" style="29" customWidth="1"/>
    <col min="11" max="11" width="17.28515625" style="29" customWidth="1"/>
    <col min="12" max="12" width="18.85546875" style="29" bestFit="1" customWidth="1"/>
    <col min="13" max="13" width="15.28515625" style="29" bestFit="1" customWidth="1"/>
    <col min="14" max="14" width="15.7109375" style="29" bestFit="1" customWidth="1"/>
    <col min="15" max="16384" width="20.7109375" style="29"/>
  </cols>
  <sheetData>
    <row r="1" spans="1:14" ht="75" customHeight="1" x14ac:dyDescent="0.2">
      <c r="A1" s="305" t="s">
        <v>2842</v>
      </c>
      <c r="B1" s="304"/>
      <c r="C1" s="304"/>
      <c r="D1" s="304"/>
      <c r="E1" s="304"/>
      <c r="F1" s="304"/>
      <c r="G1" s="304"/>
      <c r="H1" s="304"/>
      <c r="I1" s="304"/>
      <c r="J1" s="304"/>
      <c r="K1" s="304"/>
      <c r="L1" s="304"/>
      <c r="M1" s="304"/>
      <c r="N1" s="304"/>
    </row>
    <row r="2" spans="1:14" ht="29.25" customHeight="1" x14ac:dyDescent="0.2">
      <c r="A2" s="292" t="s">
        <v>2383</v>
      </c>
      <c r="B2" s="293"/>
      <c r="C2" s="293"/>
      <c r="D2" s="293"/>
      <c r="E2" s="293"/>
      <c r="F2" s="293"/>
      <c r="G2" s="293"/>
      <c r="H2" s="306"/>
      <c r="I2" s="306"/>
      <c r="J2" s="306"/>
      <c r="K2" s="306"/>
      <c r="L2" s="306"/>
      <c r="M2" s="306"/>
      <c r="N2" s="307"/>
    </row>
    <row r="3" spans="1:14" s="78" customFormat="1" ht="30" customHeight="1" thickBot="1" x14ac:dyDescent="0.25">
      <c r="A3" s="93" t="s">
        <v>2160</v>
      </c>
      <c r="B3" s="93" t="s">
        <v>1656</v>
      </c>
      <c r="C3" s="93" t="s">
        <v>561</v>
      </c>
      <c r="D3" s="93" t="s">
        <v>1777</v>
      </c>
      <c r="E3" s="93" t="s">
        <v>1745</v>
      </c>
      <c r="F3" s="93" t="s">
        <v>1407</v>
      </c>
      <c r="G3" s="93" t="s">
        <v>374</v>
      </c>
      <c r="H3" s="93" t="s">
        <v>395</v>
      </c>
      <c r="I3" s="93" t="s">
        <v>156</v>
      </c>
      <c r="J3" s="93" t="s">
        <v>1295</v>
      </c>
      <c r="K3" s="93" t="s">
        <v>2164</v>
      </c>
      <c r="L3" s="93" t="s">
        <v>280</v>
      </c>
      <c r="M3" s="93" t="s">
        <v>787</v>
      </c>
      <c r="N3" s="93" t="s">
        <v>278</v>
      </c>
    </row>
    <row r="4" spans="1:14" s="7" customFormat="1" ht="83.25" customHeight="1" x14ac:dyDescent="0.2">
      <c r="A4" s="10" t="s">
        <v>1928</v>
      </c>
      <c r="B4" s="10" t="s">
        <v>1979</v>
      </c>
      <c r="C4" s="10"/>
      <c r="D4" s="10"/>
      <c r="E4" s="10"/>
      <c r="F4" s="10"/>
      <c r="G4" s="10"/>
      <c r="H4" s="10"/>
      <c r="I4" s="10"/>
      <c r="J4" s="12" t="s">
        <v>1698</v>
      </c>
      <c r="K4" s="10" t="s">
        <v>1699</v>
      </c>
      <c r="L4" s="10"/>
      <c r="M4" s="13"/>
      <c r="N4" s="10"/>
    </row>
    <row r="5" spans="1:14" s="7" customFormat="1" ht="77.25" customHeight="1" x14ac:dyDescent="0.2">
      <c r="A5" s="10" t="s">
        <v>1684</v>
      </c>
      <c r="B5" s="10" t="s">
        <v>1022</v>
      </c>
      <c r="C5" s="13">
        <v>38484</v>
      </c>
      <c r="D5" s="10" t="s">
        <v>786</v>
      </c>
      <c r="E5" s="13">
        <v>38868</v>
      </c>
      <c r="F5" s="10" t="s">
        <v>1685</v>
      </c>
      <c r="G5" s="10"/>
      <c r="H5" s="10"/>
      <c r="I5" s="10"/>
      <c r="J5" s="12" t="s">
        <v>1806</v>
      </c>
      <c r="K5" s="10" t="s">
        <v>785</v>
      </c>
      <c r="L5" s="10" t="s">
        <v>1792</v>
      </c>
      <c r="M5" s="13">
        <v>38485</v>
      </c>
      <c r="N5" s="10" t="s">
        <v>984</v>
      </c>
    </row>
    <row r="6" spans="1:14" s="7" customFormat="1" ht="78.75" customHeight="1" x14ac:dyDescent="0.2">
      <c r="A6" s="10" t="s">
        <v>100</v>
      </c>
      <c r="B6" s="10" t="s">
        <v>1022</v>
      </c>
      <c r="C6" s="13">
        <v>38867</v>
      </c>
      <c r="D6" s="10" t="s">
        <v>1516</v>
      </c>
      <c r="E6" s="13">
        <v>39050</v>
      </c>
      <c r="F6" s="10" t="s">
        <v>1685</v>
      </c>
      <c r="G6" s="10"/>
      <c r="H6" s="10"/>
      <c r="I6" s="10"/>
      <c r="J6" s="12" t="s">
        <v>1475</v>
      </c>
      <c r="K6" s="10" t="s">
        <v>785</v>
      </c>
      <c r="L6" s="10" t="s">
        <v>1792</v>
      </c>
      <c r="M6" s="13">
        <v>38859</v>
      </c>
      <c r="N6" s="10" t="s">
        <v>129</v>
      </c>
    </row>
    <row r="7" spans="1:14" s="7" customFormat="1" ht="51.75" customHeight="1" x14ac:dyDescent="0.2">
      <c r="A7" s="10" t="s">
        <v>1320</v>
      </c>
      <c r="B7" s="10" t="s">
        <v>1022</v>
      </c>
      <c r="C7" s="13">
        <v>38616</v>
      </c>
      <c r="D7" s="13">
        <v>38990</v>
      </c>
      <c r="E7" s="13">
        <v>38874</v>
      </c>
      <c r="F7" s="10" t="s">
        <v>480</v>
      </c>
      <c r="G7" s="10" t="s">
        <v>1055</v>
      </c>
      <c r="H7" s="10" t="s">
        <v>1340</v>
      </c>
      <c r="I7" s="10"/>
      <c r="J7" s="12" t="s">
        <v>72</v>
      </c>
      <c r="K7" s="10" t="s">
        <v>424</v>
      </c>
      <c r="L7" s="10" t="s">
        <v>1792</v>
      </c>
      <c r="M7" s="13">
        <v>38621</v>
      </c>
      <c r="N7" s="10" t="s">
        <v>1622</v>
      </c>
    </row>
    <row r="8" spans="1:14" s="7" customFormat="1" ht="51.75" customHeight="1" x14ac:dyDescent="0.2">
      <c r="A8" s="10" t="s">
        <v>1380</v>
      </c>
      <c r="B8" s="10" t="s">
        <v>1022</v>
      </c>
      <c r="C8" s="13">
        <v>38775</v>
      </c>
      <c r="D8" s="13">
        <v>40908</v>
      </c>
      <c r="E8" s="13" t="s">
        <v>1788</v>
      </c>
      <c r="F8" s="10" t="s">
        <v>1685</v>
      </c>
      <c r="G8" s="10"/>
      <c r="H8" s="10" t="s">
        <v>1691</v>
      </c>
      <c r="I8" s="10"/>
      <c r="J8" s="12" t="s">
        <v>695</v>
      </c>
      <c r="K8" s="10" t="s">
        <v>177</v>
      </c>
      <c r="L8" s="10" t="s">
        <v>1792</v>
      </c>
      <c r="M8" s="13">
        <v>38776</v>
      </c>
      <c r="N8" s="10" t="s">
        <v>312</v>
      </c>
    </row>
    <row r="9" spans="1:14" s="7" customFormat="1" ht="51.75" customHeight="1" x14ac:dyDescent="0.2">
      <c r="A9" s="10" t="s">
        <v>574</v>
      </c>
      <c r="B9" s="10" t="s">
        <v>1022</v>
      </c>
      <c r="C9" s="13">
        <v>38775</v>
      </c>
      <c r="D9" s="13">
        <v>38868</v>
      </c>
      <c r="E9" s="13">
        <v>38874</v>
      </c>
      <c r="F9" s="10" t="s">
        <v>480</v>
      </c>
      <c r="G9" s="10" t="s">
        <v>1055</v>
      </c>
      <c r="H9" s="10" t="s">
        <v>438</v>
      </c>
      <c r="I9" s="10"/>
      <c r="J9" s="12" t="s">
        <v>623</v>
      </c>
      <c r="K9" s="10" t="s">
        <v>1063</v>
      </c>
      <c r="L9" s="10" t="s">
        <v>1792</v>
      </c>
      <c r="M9" s="10" t="s">
        <v>1648</v>
      </c>
      <c r="N9" s="10" t="s">
        <v>1622</v>
      </c>
    </row>
    <row r="10" spans="1:14" s="7" customFormat="1" ht="51.75" customHeight="1" x14ac:dyDescent="0.2">
      <c r="A10" s="10" t="s">
        <v>327</v>
      </c>
      <c r="B10" s="10" t="s">
        <v>1022</v>
      </c>
      <c r="C10" s="13">
        <v>38898</v>
      </c>
      <c r="D10" s="13">
        <v>39081</v>
      </c>
      <c r="E10" s="13">
        <v>39092</v>
      </c>
      <c r="F10" s="10" t="s">
        <v>1685</v>
      </c>
      <c r="G10" s="10"/>
      <c r="H10" s="10"/>
      <c r="I10" s="10"/>
      <c r="J10" s="12" t="s">
        <v>731</v>
      </c>
      <c r="K10" s="10" t="s">
        <v>792</v>
      </c>
      <c r="L10" s="10" t="s">
        <v>1792</v>
      </c>
      <c r="M10" s="13">
        <v>38898</v>
      </c>
      <c r="N10" s="10" t="s">
        <v>792</v>
      </c>
    </row>
    <row r="11" spans="1:14" s="7" customFormat="1" ht="146.25" customHeight="1" x14ac:dyDescent="0.2">
      <c r="A11" s="10" t="s">
        <v>85</v>
      </c>
      <c r="B11" s="10" t="s">
        <v>1022</v>
      </c>
      <c r="C11" s="13">
        <v>39416</v>
      </c>
      <c r="D11" s="13">
        <v>39202</v>
      </c>
      <c r="E11" s="13">
        <v>39255</v>
      </c>
      <c r="F11" s="10" t="s">
        <v>1685</v>
      </c>
      <c r="G11" s="10"/>
      <c r="H11" s="10"/>
      <c r="I11" s="10"/>
      <c r="J11" s="12" t="s">
        <v>2197</v>
      </c>
      <c r="K11" s="10" t="s">
        <v>792</v>
      </c>
      <c r="L11" s="10" t="s">
        <v>1792</v>
      </c>
      <c r="M11" s="13">
        <v>39049</v>
      </c>
      <c r="N11" s="10" t="s">
        <v>792</v>
      </c>
    </row>
    <row r="12" spans="1:14" s="7" customFormat="1" ht="111" customHeight="1" x14ac:dyDescent="0.2">
      <c r="A12" s="10" t="s">
        <v>1714</v>
      </c>
      <c r="B12" s="10" t="s">
        <v>1022</v>
      </c>
      <c r="C12" s="13">
        <v>39142</v>
      </c>
      <c r="D12" s="13">
        <v>41090</v>
      </c>
      <c r="E12" s="13">
        <v>41162</v>
      </c>
      <c r="F12" s="10" t="s">
        <v>240</v>
      </c>
      <c r="G12" s="10"/>
      <c r="H12" s="10" t="s">
        <v>157</v>
      </c>
      <c r="I12" s="10">
        <v>5</v>
      </c>
      <c r="J12" s="12" t="s">
        <v>1872</v>
      </c>
      <c r="K12" s="10" t="s">
        <v>458</v>
      </c>
      <c r="L12" s="10" t="s">
        <v>1792</v>
      </c>
      <c r="M12" s="13">
        <v>39143</v>
      </c>
      <c r="N12" s="10" t="s">
        <v>2039</v>
      </c>
    </row>
    <row r="13" spans="1:14" s="7" customFormat="1" ht="51.75" customHeight="1" x14ac:dyDescent="0.2">
      <c r="A13" s="10" t="s">
        <v>864</v>
      </c>
      <c r="B13" s="10" t="s">
        <v>1979</v>
      </c>
      <c r="C13" s="10"/>
      <c r="D13" s="10"/>
      <c r="E13" s="10"/>
      <c r="F13" s="10"/>
      <c r="G13" s="10"/>
      <c r="H13" s="10"/>
      <c r="I13" s="10"/>
      <c r="J13" s="12"/>
      <c r="K13" s="10"/>
      <c r="L13" s="10"/>
      <c r="M13" s="10"/>
      <c r="N13" s="10"/>
    </row>
    <row r="14" spans="1:14" s="7" customFormat="1" ht="51.75" customHeight="1" x14ac:dyDescent="0.2">
      <c r="A14" s="10" t="s">
        <v>1846</v>
      </c>
      <c r="B14" s="10" t="s">
        <v>1022</v>
      </c>
      <c r="C14" s="10">
        <v>39600</v>
      </c>
      <c r="D14" s="13">
        <v>40600</v>
      </c>
      <c r="E14" s="10">
        <v>40644</v>
      </c>
      <c r="F14" s="10" t="s">
        <v>1685</v>
      </c>
      <c r="G14" s="10"/>
      <c r="H14" s="10" t="s">
        <v>861</v>
      </c>
      <c r="I14" s="10" t="s">
        <v>862</v>
      </c>
      <c r="J14" s="12" t="s">
        <v>522</v>
      </c>
      <c r="K14" s="10" t="s">
        <v>545</v>
      </c>
      <c r="L14" s="10" t="s">
        <v>1029</v>
      </c>
      <c r="M14" s="13">
        <v>39602</v>
      </c>
      <c r="N14" s="10" t="s">
        <v>473</v>
      </c>
    </row>
    <row r="15" spans="1:14" s="7" customFormat="1" ht="51.75" customHeight="1" x14ac:dyDescent="0.2">
      <c r="A15" s="10" t="s">
        <v>461</v>
      </c>
      <c r="B15" s="10" t="s">
        <v>1979</v>
      </c>
      <c r="C15" s="10"/>
      <c r="D15" s="10"/>
      <c r="E15" s="10"/>
      <c r="F15" s="10"/>
      <c r="G15" s="10"/>
      <c r="H15" s="10"/>
      <c r="I15" s="10"/>
      <c r="J15" s="12"/>
      <c r="K15" s="10"/>
      <c r="L15" s="10"/>
      <c r="M15" s="10"/>
      <c r="N15" s="10"/>
    </row>
    <row r="16" spans="1:14" s="7" customFormat="1" ht="76.5" customHeight="1" x14ac:dyDescent="0.2">
      <c r="A16" s="10" t="s">
        <v>462</v>
      </c>
      <c r="B16" s="10" t="s">
        <v>4092</v>
      </c>
      <c r="C16" s="13">
        <v>39946</v>
      </c>
      <c r="D16" s="10" t="s">
        <v>279</v>
      </c>
      <c r="E16" s="13">
        <v>40940</v>
      </c>
      <c r="F16" s="10" t="s">
        <v>316</v>
      </c>
      <c r="G16" s="10"/>
      <c r="H16" s="10" t="s">
        <v>760</v>
      </c>
      <c r="I16" s="10"/>
      <c r="J16" s="12" t="s">
        <v>1026</v>
      </c>
      <c r="K16" s="10" t="s">
        <v>458</v>
      </c>
      <c r="L16" s="10" t="s">
        <v>1631</v>
      </c>
      <c r="M16" s="13">
        <v>40016</v>
      </c>
      <c r="N16" s="10" t="s">
        <v>1999</v>
      </c>
    </row>
    <row r="17" spans="1:14" s="7" customFormat="1" ht="98.25" customHeight="1" x14ac:dyDescent="0.2">
      <c r="A17" s="10" t="s">
        <v>1666</v>
      </c>
      <c r="B17" s="10" t="s">
        <v>1022</v>
      </c>
      <c r="C17" s="13">
        <v>39995</v>
      </c>
      <c r="D17" s="13">
        <v>40359</v>
      </c>
      <c r="E17" s="13">
        <v>40379</v>
      </c>
      <c r="F17" s="10" t="s">
        <v>316</v>
      </c>
      <c r="G17" s="10"/>
      <c r="H17" s="10" t="s">
        <v>1211</v>
      </c>
      <c r="I17" s="10">
        <v>2</v>
      </c>
      <c r="J17" s="12" t="s">
        <v>1557</v>
      </c>
      <c r="K17" s="10" t="s">
        <v>458</v>
      </c>
      <c r="L17" s="10" t="s">
        <v>1631</v>
      </c>
      <c r="M17" s="13">
        <v>40001</v>
      </c>
      <c r="N17" s="10" t="s">
        <v>362</v>
      </c>
    </row>
    <row r="18" spans="1:14" s="7" customFormat="1" ht="81" customHeight="1" x14ac:dyDescent="0.2">
      <c r="A18" s="18" t="s">
        <v>1931</v>
      </c>
      <c r="B18" s="19" t="s">
        <v>1979</v>
      </c>
      <c r="C18" s="20"/>
      <c r="D18" s="20"/>
      <c r="E18" s="20"/>
      <c r="F18" s="19"/>
      <c r="G18" s="19"/>
      <c r="H18" s="19"/>
      <c r="I18" s="19"/>
      <c r="J18" s="21"/>
      <c r="K18" s="19"/>
      <c r="L18" s="20"/>
      <c r="M18" s="20"/>
      <c r="N18" s="20"/>
    </row>
    <row r="19" spans="1:14" s="7" customFormat="1" ht="110.25" customHeight="1" x14ac:dyDescent="0.2">
      <c r="A19" s="10" t="s">
        <v>50</v>
      </c>
      <c r="B19" s="10" t="s">
        <v>1022</v>
      </c>
      <c r="C19" s="10">
        <v>39829</v>
      </c>
      <c r="D19" s="10">
        <v>41090</v>
      </c>
      <c r="E19" s="10">
        <v>40940</v>
      </c>
      <c r="F19" s="10" t="s">
        <v>316</v>
      </c>
      <c r="G19" s="10"/>
      <c r="H19" s="10" t="s">
        <v>1735</v>
      </c>
      <c r="I19" s="10" t="s">
        <v>1736</v>
      </c>
      <c r="J19" s="12" t="s">
        <v>1411</v>
      </c>
      <c r="K19" s="10" t="s">
        <v>1412</v>
      </c>
      <c r="L19" s="10" t="s">
        <v>1631</v>
      </c>
      <c r="M19" s="10" t="s">
        <v>1587</v>
      </c>
      <c r="N19" s="10"/>
    </row>
    <row r="20" spans="1:14" s="74" customFormat="1" ht="76.5" x14ac:dyDescent="0.2">
      <c r="A20" s="108" t="s">
        <v>2823</v>
      </c>
      <c r="B20" s="10" t="s">
        <v>4092</v>
      </c>
      <c r="C20" s="107">
        <v>43665</v>
      </c>
      <c r="D20" s="107" t="s">
        <v>2311</v>
      </c>
      <c r="E20" s="107">
        <v>45987</v>
      </c>
      <c r="F20" s="108" t="s">
        <v>2824</v>
      </c>
      <c r="G20" s="108" t="s">
        <v>279</v>
      </c>
      <c r="H20" s="108" t="s">
        <v>2753</v>
      </c>
      <c r="I20" s="108" t="s">
        <v>2825</v>
      </c>
      <c r="J20" s="119" t="s">
        <v>2828</v>
      </c>
      <c r="K20" s="110" t="s">
        <v>2827</v>
      </c>
      <c r="L20" s="107" t="s">
        <v>2826</v>
      </c>
      <c r="M20" s="107">
        <v>43665</v>
      </c>
      <c r="N20" s="107" t="s">
        <v>3287</v>
      </c>
    </row>
    <row r="21" spans="1:14" s="74" customFormat="1" ht="140.25" x14ac:dyDescent="0.2">
      <c r="A21" s="261" t="s">
        <v>2834</v>
      </c>
      <c r="B21" s="165" t="s">
        <v>1022</v>
      </c>
      <c r="C21" s="166">
        <v>43710</v>
      </c>
      <c r="D21" s="166">
        <v>44012</v>
      </c>
      <c r="E21" s="166">
        <v>44055</v>
      </c>
      <c r="F21" s="165" t="s">
        <v>2835</v>
      </c>
      <c r="G21" s="165" t="s">
        <v>279</v>
      </c>
      <c r="H21" s="165" t="s">
        <v>2536</v>
      </c>
      <c r="I21" s="165" t="s">
        <v>2836</v>
      </c>
      <c r="J21" s="167" t="s">
        <v>2837</v>
      </c>
      <c r="K21" s="168" t="s">
        <v>2924</v>
      </c>
      <c r="L21" s="166" t="s">
        <v>2826</v>
      </c>
      <c r="M21" s="166">
        <v>43710</v>
      </c>
      <c r="N21" s="166" t="s">
        <v>2992</v>
      </c>
    </row>
    <row r="22" spans="1:14" s="74" customFormat="1" ht="283.5" customHeight="1" x14ac:dyDescent="0.2">
      <c r="A22" s="161" t="s">
        <v>2856</v>
      </c>
      <c r="B22" s="10" t="s">
        <v>4092</v>
      </c>
      <c r="C22" s="107">
        <v>43837</v>
      </c>
      <c r="D22" s="108" t="s">
        <v>2869</v>
      </c>
      <c r="E22" s="107">
        <v>45987</v>
      </c>
      <c r="F22" s="108" t="s">
        <v>2824</v>
      </c>
      <c r="G22" s="108" t="s">
        <v>279</v>
      </c>
      <c r="H22" s="108" t="s">
        <v>2753</v>
      </c>
      <c r="I22" s="108" t="s">
        <v>2870</v>
      </c>
      <c r="J22" s="119" t="s">
        <v>2871</v>
      </c>
      <c r="K22" s="110" t="s">
        <v>2827</v>
      </c>
      <c r="L22" s="107" t="s">
        <v>2826</v>
      </c>
      <c r="M22" s="107">
        <v>43837</v>
      </c>
      <c r="N22" s="107" t="s">
        <v>3287</v>
      </c>
    </row>
    <row r="23" spans="1:14" s="74" customFormat="1" ht="140.25" x14ac:dyDescent="0.2">
      <c r="A23" s="262" t="s">
        <v>2889</v>
      </c>
      <c r="B23" s="108" t="s">
        <v>1022</v>
      </c>
      <c r="C23" s="107">
        <v>43867</v>
      </c>
      <c r="D23" s="107">
        <v>44286</v>
      </c>
      <c r="E23" s="107">
        <v>44285</v>
      </c>
      <c r="F23" s="108" t="s">
        <v>2897</v>
      </c>
      <c r="G23" s="108" t="s">
        <v>279</v>
      </c>
      <c r="H23" s="108" t="s">
        <v>2898</v>
      </c>
      <c r="I23" s="108">
        <v>4.0999999999999996</v>
      </c>
      <c r="J23" s="119" t="s">
        <v>3095</v>
      </c>
      <c r="K23" s="110" t="s">
        <v>953</v>
      </c>
      <c r="L23" s="107" t="s">
        <v>2826</v>
      </c>
      <c r="M23" s="107">
        <v>43867</v>
      </c>
      <c r="N23" s="107" t="s">
        <v>3094</v>
      </c>
    </row>
    <row r="24" spans="1:14" s="74" customFormat="1" ht="168" customHeight="1" x14ac:dyDescent="0.2">
      <c r="A24" s="263" t="s">
        <v>3268</v>
      </c>
      <c r="B24" s="108" t="s">
        <v>1022</v>
      </c>
      <c r="C24" s="107">
        <v>44475</v>
      </c>
      <c r="D24" s="107">
        <v>44864</v>
      </c>
      <c r="E24" s="107">
        <v>44869</v>
      </c>
      <c r="F24" s="108" t="s">
        <v>1408</v>
      </c>
      <c r="G24" s="108" t="s">
        <v>3136</v>
      </c>
      <c r="H24" s="108" t="s">
        <v>2753</v>
      </c>
      <c r="I24" s="108">
        <v>3.7</v>
      </c>
      <c r="J24" s="119" t="s">
        <v>3269</v>
      </c>
      <c r="K24" s="110" t="s">
        <v>2372</v>
      </c>
      <c r="L24" s="107" t="s">
        <v>3135</v>
      </c>
      <c r="M24" s="107">
        <v>44470</v>
      </c>
      <c r="N24" s="107" t="s">
        <v>3270</v>
      </c>
    </row>
    <row r="25" spans="1:14" s="74" customFormat="1" ht="25.5" customHeight="1" x14ac:dyDescent="0.2">
      <c r="A25" s="264" t="s">
        <v>3380</v>
      </c>
      <c r="B25" s="174" t="s">
        <v>3428</v>
      </c>
      <c r="C25" s="60">
        <v>45301</v>
      </c>
      <c r="D25" s="60">
        <v>45382</v>
      </c>
      <c r="E25" s="62" t="s">
        <v>1788</v>
      </c>
      <c r="F25" s="62" t="s">
        <v>2824</v>
      </c>
      <c r="G25" s="62" t="s">
        <v>3386</v>
      </c>
      <c r="H25" s="62" t="s">
        <v>2753</v>
      </c>
      <c r="I25" s="62">
        <v>6.2</v>
      </c>
      <c r="J25" s="64" t="s">
        <v>3387</v>
      </c>
      <c r="K25" s="61" t="s">
        <v>3388</v>
      </c>
      <c r="L25" s="60" t="s">
        <v>3287</v>
      </c>
      <c r="M25" s="60">
        <v>45301</v>
      </c>
      <c r="N25" s="60"/>
    </row>
    <row r="26" spans="1:14" s="74" customFormat="1" ht="51" x14ac:dyDescent="0.2">
      <c r="A26" s="108" t="s">
        <v>3407</v>
      </c>
      <c r="B26" s="10" t="s">
        <v>4092</v>
      </c>
      <c r="C26" s="107">
        <v>45341</v>
      </c>
      <c r="D26" s="108" t="s">
        <v>2311</v>
      </c>
      <c r="E26" s="107">
        <v>45987</v>
      </c>
      <c r="F26" s="108" t="s">
        <v>1429</v>
      </c>
      <c r="G26" s="108" t="s">
        <v>3408</v>
      </c>
      <c r="H26" s="108" t="s">
        <v>2753</v>
      </c>
      <c r="I26" s="108">
        <v>5.0999999999999996</v>
      </c>
      <c r="J26" s="119" t="s">
        <v>3409</v>
      </c>
      <c r="K26" s="110" t="s">
        <v>3267</v>
      </c>
      <c r="L26" s="107" t="s">
        <v>3287</v>
      </c>
      <c r="M26" s="107">
        <v>45341</v>
      </c>
      <c r="N26" s="107" t="s">
        <v>3287</v>
      </c>
    </row>
    <row r="27" spans="1:14" s="74" customFormat="1" ht="63.75" x14ac:dyDescent="0.2">
      <c r="A27" s="67" t="s">
        <v>3452</v>
      </c>
      <c r="B27" s="59" t="s">
        <v>835</v>
      </c>
      <c r="C27" s="60">
        <v>45496</v>
      </c>
      <c r="D27" s="60">
        <v>46088</v>
      </c>
      <c r="E27" s="62" t="s">
        <v>1788</v>
      </c>
      <c r="F27" s="62" t="s">
        <v>279</v>
      </c>
      <c r="G27" s="62" t="s">
        <v>1429</v>
      </c>
      <c r="H27" s="62" t="s">
        <v>2753</v>
      </c>
      <c r="I27" s="62" t="s">
        <v>3493</v>
      </c>
      <c r="J27" s="64" t="s">
        <v>3494</v>
      </c>
      <c r="K27" s="61" t="s">
        <v>3034</v>
      </c>
      <c r="L27" s="60" t="s">
        <v>3287</v>
      </c>
      <c r="M27" s="60">
        <v>45130</v>
      </c>
      <c r="N27" s="60"/>
    </row>
    <row r="28" spans="1:14" s="74" customFormat="1" ht="61.5" customHeight="1" x14ac:dyDescent="0.2">
      <c r="A28" s="161" t="s">
        <v>3456</v>
      </c>
      <c r="B28" s="108" t="s">
        <v>1022</v>
      </c>
      <c r="C28" s="107">
        <v>45422</v>
      </c>
      <c r="D28" s="107">
        <v>45534</v>
      </c>
      <c r="E28" s="107">
        <v>45540</v>
      </c>
      <c r="F28" s="108" t="s">
        <v>279</v>
      </c>
      <c r="G28" s="108" t="s">
        <v>3125</v>
      </c>
      <c r="H28" s="108" t="s">
        <v>3457</v>
      </c>
      <c r="I28" s="108" t="s">
        <v>2728</v>
      </c>
      <c r="J28" s="119" t="s">
        <v>3512</v>
      </c>
      <c r="K28" s="110" t="s">
        <v>3983</v>
      </c>
      <c r="L28" s="107" t="s">
        <v>3458</v>
      </c>
      <c r="M28" s="107" t="s">
        <v>3514</v>
      </c>
      <c r="N28" s="107" t="s">
        <v>3513</v>
      </c>
    </row>
    <row r="29" spans="1:14" s="74" customFormat="1" ht="25.5" customHeight="1" x14ac:dyDescent="0.2">
      <c r="A29" s="264" t="s">
        <v>3974</v>
      </c>
      <c r="B29" s="59" t="s">
        <v>835</v>
      </c>
      <c r="C29" s="60">
        <v>45978</v>
      </c>
      <c r="D29" s="60">
        <v>47439</v>
      </c>
      <c r="E29" s="62" t="s">
        <v>1788</v>
      </c>
      <c r="F29" s="62" t="s">
        <v>279</v>
      </c>
      <c r="G29" s="62" t="s">
        <v>279</v>
      </c>
      <c r="H29" s="62" t="s">
        <v>3982</v>
      </c>
      <c r="I29" s="62"/>
      <c r="J29" s="64" t="s">
        <v>3984</v>
      </c>
      <c r="K29" s="61" t="s">
        <v>3985</v>
      </c>
      <c r="L29" s="60" t="s">
        <v>3164</v>
      </c>
      <c r="M29" s="60">
        <v>45978</v>
      </c>
      <c r="N29" s="60"/>
    </row>
    <row r="30" spans="1:14" s="74" customFormat="1" ht="25.5" customHeight="1" x14ac:dyDescent="0.2">
      <c r="A30" s="264" t="s">
        <v>4012</v>
      </c>
      <c r="B30" s="59" t="s">
        <v>835</v>
      </c>
      <c r="C30" s="60">
        <v>46007</v>
      </c>
      <c r="D30" s="60">
        <v>47467</v>
      </c>
      <c r="E30" s="62" t="s">
        <v>1788</v>
      </c>
      <c r="F30" s="62" t="s">
        <v>279</v>
      </c>
      <c r="G30" s="62" t="s">
        <v>279</v>
      </c>
      <c r="H30" s="62" t="s">
        <v>3982</v>
      </c>
      <c r="I30" s="62"/>
      <c r="J30" s="64" t="s">
        <v>3984</v>
      </c>
      <c r="K30" s="61" t="s">
        <v>4013</v>
      </c>
      <c r="L30" s="60" t="s">
        <v>3164</v>
      </c>
      <c r="M30" s="60">
        <v>46007</v>
      </c>
      <c r="N30" s="60"/>
    </row>
    <row r="31" spans="1:14" s="74" customFormat="1" ht="25.5" customHeight="1" x14ac:dyDescent="0.2">
      <c r="A31" s="265" t="s">
        <v>4039</v>
      </c>
      <c r="B31" s="233" t="s">
        <v>835</v>
      </c>
      <c r="C31" s="80">
        <v>46045</v>
      </c>
      <c r="D31" s="80">
        <v>47506</v>
      </c>
      <c r="E31" s="220" t="s">
        <v>1788</v>
      </c>
      <c r="F31" s="220" t="s">
        <v>279</v>
      </c>
      <c r="G31" s="220" t="s">
        <v>279</v>
      </c>
      <c r="H31" s="220" t="s">
        <v>3982</v>
      </c>
      <c r="I31" s="81"/>
      <c r="J31" s="234" t="s">
        <v>3984</v>
      </c>
      <c r="K31" s="82" t="s">
        <v>4042</v>
      </c>
      <c r="L31" s="219" t="s">
        <v>3164</v>
      </c>
      <c r="M31" s="80">
        <v>46045</v>
      </c>
      <c r="N31" s="60"/>
    </row>
    <row r="32" spans="1:14" s="74" customFormat="1" ht="51" x14ac:dyDescent="0.2">
      <c r="A32" s="264" t="s">
        <v>4102</v>
      </c>
      <c r="B32" s="59" t="s">
        <v>835</v>
      </c>
      <c r="C32" s="60">
        <v>46084</v>
      </c>
      <c r="D32" s="60">
        <v>47515</v>
      </c>
      <c r="E32" s="62" t="s">
        <v>1788</v>
      </c>
      <c r="F32" s="62" t="s">
        <v>279</v>
      </c>
      <c r="G32" s="62" t="s">
        <v>4111</v>
      </c>
      <c r="H32" s="62" t="s">
        <v>3126</v>
      </c>
      <c r="I32" s="62" t="s">
        <v>3127</v>
      </c>
      <c r="J32" s="64" t="s">
        <v>4112</v>
      </c>
      <c r="K32" s="61" t="s">
        <v>4113</v>
      </c>
      <c r="L32" s="60" t="s">
        <v>3287</v>
      </c>
      <c r="M32" s="235">
        <v>46084</v>
      </c>
      <c r="N32" s="60"/>
    </row>
    <row r="33" spans="1:14" s="74" customFormat="1" ht="12.75" x14ac:dyDescent="0.2">
      <c r="A33" s="236"/>
      <c r="B33" s="80"/>
      <c r="C33" s="80"/>
      <c r="D33" s="80"/>
      <c r="E33" s="81"/>
      <c r="F33" s="81"/>
      <c r="G33" s="81"/>
      <c r="H33" s="81"/>
      <c r="I33" s="81"/>
      <c r="J33" s="89"/>
      <c r="K33" s="82"/>
      <c r="L33" s="80"/>
      <c r="M33" s="80"/>
      <c r="N33" s="80"/>
    </row>
    <row r="34" spans="1:14" s="74" customFormat="1" ht="25.5" customHeight="1" x14ac:dyDescent="0.2">
      <c r="A34" s="88"/>
      <c r="B34" s="75"/>
      <c r="C34" s="80"/>
      <c r="D34" s="81"/>
      <c r="E34" s="81"/>
      <c r="F34" s="81"/>
      <c r="G34" s="81"/>
      <c r="H34" s="81"/>
      <c r="I34" s="81"/>
      <c r="J34" s="89"/>
      <c r="K34" s="82"/>
      <c r="L34" s="80"/>
      <c r="M34" s="80"/>
      <c r="N34" s="80"/>
    </row>
    <row r="35" spans="1:14" s="74" customFormat="1" ht="25.5" customHeight="1" x14ac:dyDescent="0.2">
      <c r="A35" s="302" t="s">
        <v>540</v>
      </c>
      <c r="B35" s="302"/>
      <c r="C35" s="302"/>
      <c r="D35" s="91"/>
      <c r="E35" s="90"/>
      <c r="F35" s="90"/>
      <c r="G35" s="81"/>
      <c r="H35" s="81"/>
      <c r="I35" s="81"/>
      <c r="J35" s="89"/>
      <c r="K35" s="82"/>
      <c r="L35" s="80"/>
      <c r="M35" s="80"/>
      <c r="N35" s="80"/>
    </row>
    <row r="36" spans="1:14" s="74" customFormat="1" ht="27.75" customHeight="1" x14ac:dyDescent="0.2">
      <c r="A36" s="285" t="s">
        <v>2978</v>
      </c>
      <c r="B36" s="285"/>
      <c r="C36" s="286"/>
      <c r="D36" s="92">
        <f>COUNTIF(B4:B29,"Awaiting")</f>
        <v>0</v>
      </c>
      <c r="E36" s="77"/>
      <c r="F36" s="77"/>
      <c r="G36" s="77"/>
      <c r="H36" s="77"/>
      <c r="I36" s="77"/>
    </row>
    <row r="37" spans="1:14" s="74" customFormat="1" ht="27.75" customHeight="1" x14ac:dyDescent="0.2">
      <c r="A37" s="285" t="s">
        <v>930</v>
      </c>
      <c r="B37" s="285"/>
      <c r="C37" s="286"/>
      <c r="D37" s="92">
        <f>COUNTIF(B4:B29,"Active")</f>
        <v>2</v>
      </c>
      <c r="E37" s="77"/>
    </row>
    <row r="38" spans="1:14" s="74" customFormat="1" ht="27.75" customHeight="1" x14ac:dyDescent="0.2">
      <c r="A38" s="285" t="s">
        <v>931</v>
      </c>
      <c r="B38" s="285"/>
      <c r="C38" s="286"/>
      <c r="D38" s="92">
        <f>COUNTIF(B4:B29,"Expired")</f>
        <v>1</v>
      </c>
      <c r="E38" s="77"/>
      <c r="F38" s="77"/>
      <c r="G38" s="77"/>
      <c r="H38" s="77"/>
      <c r="I38" s="77"/>
    </row>
    <row r="39" spans="1:14" s="74" customFormat="1" ht="27.75" customHeight="1" x14ac:dyDescent="0.2">
      <c r="A39" s="285" t="s">
        <v>1253</v>
      </c>
      <c r="B39" s="285"/>
      <c r="C39" s="286"/>
      <c r="D39" s="92">
        <f>COUNTIF(B4:B29,"Closed")</f>
        <v>15</v>
      </c>
      <c r="E39" s="77"/>
      <c r="F39" s="77"/>
      <c r="G39" s="77"/>
      <c r="H39" s="77"/>
      <c r="I39" s="77"/>
    </row>
    <row r="40" spans="1:14" s="74" customFormat="1" ht="27.75" customHeight="1" x14ac:dyDescent="0.2">
      <c r="A40" s="285" t="s">
        <v>1979</v>
      </c>
      <c r="B40" s="285"/>
      <c r="C40" s="286"/>
      <c r="D40" s="92">
        <f>COUNTIF(B4:B29,"Not Required")</f>
        <v>4</v>
      </c>
      <c r="E40" s="77"/>
      <c r="F40" s="77"/>
      <c r="G40" s="77"/>
      <c r="H40" s="77"/>
      <c r="I40" s="77"/>
    </row>
    <row r="41" spans="1:14" s="74" customFormat="1" ht="27.75" customHeight="1" x14ac:dyDescent="0.2">
      <c r="A41" s="285" t="s">
        <v>2269</v>
      </c>
      <c r="B41" s="285"/>
      <c r="C41" s="286"/>
      <c r="D41" s="92">
        <f>SUM(D36:D40)</f>
        <v>22</v>
      </c>
      <c r="E41" s="77"/>
      <c r="F41" s="77"/>
      <c r="G41" s="77"/>
      <c r="H41" s="77"/>
      <c r="I41" s="77"/>
    </row>
    <row r="42" spans="1:14" s="74" customFormat="1" ht="30" customHeight="1" x14ac:dyDescent="0.2">
      <c r="A42" s="77"/>
      <c r="B42" s="77"/>
      <c r="C42" s="77"/>
      <c r="D42" s="77"/>
      <c r="E42" s="77"/>
      <c r="F42" s="77"/>
      <c r="G42" s="77"/>
      <c r="H42" s="77"/>
      <c r="I42" s="77"/>
    </row>
  </sheetData>
  <autoFilter ref="A3:N41" xr:uid="{AC30497F-DB11-4BAE-9688-A3D1E1D28FB8}"/>
  <mergeCells count="9">
    <mergeCell ref="A1:N1"/>
    <mergeCell ref="A2:N2"/>
    <mergeCell ref="A41:C41"/>
    <mergeCell ref="A40:C40"/>
    <mergeCell ref="A36:C36"/>
    <mergeCell ref="A37:C37"/>
    <mergeCell ref="A38:C38"/>
    <mergeCell ref="A39:C39"/>
    <mergeCell ref="A35:C35"/>
  </mergeCells>
  <phoneticPr fontId="2" type="noConversion"/>
  <hyperlinks>
    <hyperlink ref="A16" r:id="rId1" xr:uid="{AFEFDD32-0068-49A2-88D4-AE56F1C09A65}"/>
    <hyperlink ref="A19" r:id="rId2" xr:uid="{4E47FE37-480F-4323-9811-783DA311BA51}"/>
    <hyperlink ref="A17" r:id="rId3" xr:uid="{3BFC640E-CBD2-439C-AC71-F14449C3BFD7}"/>
    <hyperlink ref="A14" r:id="rId4" xr:uid="{3A5C44CA-957F-4C09-9DA8-BBF6B71831D3}"/>
    <hyperlink ref="A12" r:id="rId5" xr:uid="{82F7BF4D-FC78-439C-95B1-251A6EEC1661}"/>
    <hyperlink ref="A11" r:id="rId6" xr:uid="{B37DE1C7-C8B8-4A8B-B9F0-1C53EAFC0419}"/>
    <hyperlink ref="A10" r:id="rId7" xr:uid="{F4FC07E7-6ABB-48F8-B258-3FB5719D18C1}"/>
    <hyperlink ref="A9" r:id="rId8" xr:uid="{BD099E1E-0102-4A7C-84CD-08E47D2F8641}"/>
    <hyperlink ref="A7" r:id="rId9" xr:uid="{96338F08-D6CA-4EB0-BF92-01C8C0344768}"/>
    <hyperlink ref="A6" r:id="rId10" xr:uid="{A6076AAA-78A8-4DEC-9D18-A651C9B29AB5}"/>
    <hyperlink ref="A8" r:id="rId11" xr:uid="{4A16FBA6-6456-40C0-9B20-562C67D96F2B}"/>
    <hyperlink ref="A5" r:id="rId12" xr:uid="{2D965033-340E-439C-9DBC-1D8F94D493F9}"/>
    <hyperlink ref="A21" r:id="rId13" xr:uid="{7D422628-E98B-4B8F-AD9C-1775B50E4B58}"/>
    <hyperlink ref="A23" r:id="rId14" xr:uid="{C7ADF1B3-0A43-4E25-B58C-811D80CE42D7}"/>
    <hyperlink ref="A24" r:id="rId15" xr:uid="{F0DEA6AC-DE29-4950-B247-850657B171E5}"/>
    <hyperlink ref="A25" r:id="rId16" xr:uid="{8F3C1DBA-9549-47F8-85ED-484273478F00}"/>
    <hyperlink ref="A27" r:id="rId17" xr:uid="{F5E8EACF-692E-478F-BF34-0C63C4D0ED96}"/>
    <hyperlink ref="A28" r:id="rId18" xr:uid="{6FEE3F3B-995B-4D20-B3A2-A219C43CC27E}"/>
  </hyperlinks>
  <pageMargins left="0.55118110236220474" right="0.55118110236220474" top="0.98425196850393704" bottom="0.98425196850393704" header="0.51181102362204722" footer="0.51181102362204722"/>
  <pageSetup paperSize="8" scale="45" orientation="landscape" r:id="rId19"/>
  <headerFooter alignWithMargins="0">
    <oddFooter>&amp;L&amp;Z&amp;F&amp;RLast Updated: 12/04/2005</oddFooter>
  </headerFooter>
  <drawing r:id="rId20"/>
  <legacyDrawing r:id="rId2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963CF-D318-4506-8578-442403FC4C89}">
  <sheetPr codeName="Sheet6">
    <tabColor theme="1"/>
    <pageSetUpPr fitToPage="1"/>
  </sheetPr>
  <dimension ref="A1:N17"/>
  <sheetViews>
    <sheetView zoomScale="80" zoomScaleNormal="80" workbookViewId="0">
      <pane ySplit="3" topLeftCell="A4" activePane="bottomLeft" state="frozen"/>
      <selection pane="bottomLeft" activeCell="D9" sqref="D9"/>
    </sheetView>
  </sheetViews>
  <sheetFormatPr defaultColWidth="20.7109375" defaultRowHeight="30" customHeight="1" x14ac:dyDescent="0.2"/>
  <cols>
    <col min="1" max="1" width="24.5703125" style="77" customWidth="1"/>
    <col min="2" max="2" width="13.140625" style="44" customWidth="1"/>
    <col min="3" max="3" width="15.42578125" style="44" customWidth="1"/>
    <col min="4" max="4" width="14.7109375" style="44" customWidth="1"/>
    <col min="5" max="5" width="15.85546875" style="44" customWidth="1"/>
    <col min="6" max="6" width="17" style="44" customWidth="1"/>
    <col min="7" max="7" width="16" style="44" customWidth="1"/>
    <col min="8" max="8" width="17" style="44" customWidth="1"/>
    <col min="9" max="9" width="12.5703125" style="44" customWidth="1"/>
    <col min="10" max="10" width="14.5703125" style="44" customWidth="1"/>
    <col min="11" max="11" width="71.42578125" style="29" customWidth="1"/>
    <col min="12" max="12" width="25.85546875" style="29" customWidth="1"/>
    <col min="13" max="13" width="15.28515625" style="29" bestFit="1" customWidth="1"/>
    <col min="14" max="14" width="19" style="29" customWidth="1"/>
    <col min="15" max="16384" width="20.7109375" style="29"/>
  </cols>
  <sheetData>
    <row r="1" spans="1:14" ht="75" customHeight="1" x14ac:dyDescent="0.2">
      <c r="A1" s="300" t="s">
        <v>2379</v>
      </c>
      <c r="B1" s="301"/>
      <c r="C1" s="301"/>
      <c r="D1" s="301"/>
      <c r="E1" s="301"/>
      <c r="F1" s="301"/>
      <c r="G1" s="301"/>
      <c r="H1" s="301"/>
      <c r="I1" s="301"/>
      <c r="J1" s="301"/>
      <c r="K1" s="301"/>
      <c r="L1" s="301"/>
      <c r="M1" s="301"/>
      <c r="N1" s="301"/>
    </row>
    <row r="2" spans="1:14" ht="29.25" customHeight="1" x14ac:dyDescent="0.2">
      <c r="A2" s="292" t="s">
        <v>2380</v>
      </c>
      <c r="B2" s="293"/>
      <c r="C2" s="293"/>
      <c r="D2" s="293"/>
      <c r="E2" s="293"/>
      <c r="F2" s="293"/>
      <c r="G2" s="293"/>
      <c r="H2" s="293"/>
      <c r="I2" s="293"/>
      <c r="J2" s="293"/>
      <c r="K2" s="293"/>
      <c r="L2" s="293"/>
      <c r="M2" s="293"/>
      <c r="N2" s="294"/>
    </row>
    <row r="3" spans="1:14" s="78" customFormat="1" ht="30" customHeight="1" x14ac:dyDescent="0.2">
      <c r="A3" s="66" t="s">
        <v>2160</v>
      </c>
      <c r="B3" s="66" t="s">
        <v>1656</v>
      </c>
      <c r="C3" s="66" t="s">
        <v>561</v>
      </c>
      <c r="D3" s="66" t="s">
        <v>1777</v>
      </c>
      <c r="E3" s="66" t="s">
        <v>1745</v>
      </c>
      <c r="F3" s="66" t="s">
        <v>1407</v>
      </c>
      <c r="G3" s="66" t="s">
        <v>896</v>
      </c>
      <c r="H3" s="66" t="s">
        <v>395</v>
      </c>
      <c r="I3" s="66" t="s">
        <v>156</v>
      </c>
      <c r="J3" s="66" t="s">
        <v>2096</v>
      </c>
      <c r="K3" s="66" t="s">
        <v>1295</v>
      </c>
      <c r="L3" s="66" t="s">
        <v>2195</v>
      </c>
      <c r="M3" s="66" t="s">
        <v>787</v>
      </c>
      <c r="N3" s="66" t="s">
        <v>278</v>
      </c>
    </row>
    <row r="4" spans="1:14" s="7" customFormat="1" ht="153.75" customHeight="1" x14ac:dyDescent="0.2">
      <c r="A4" s="209" t="s">
        <v>2196</v>
      </c>
      <c r="B4" s="107" t="s">
        <v>1022</v>
      </c>
      <c r="C4" s="107">
        <v>39287</v>
      </c>
      <c r="D4" s="107">
        <v>39478</v>
      </c>
      <c r="E4" s="107">
        <v>39329</v>
      </c>
      <c r="F4" s="107" t="s">
        <v>436</v>
      </c>
      <c r="G4" s="107" t="s">
        <v>1092</v>
      </c>
      <c r="H4" s="107" t="s">
        <v>73</v>
      </c>
      <c r="I4" s="107" t="s">
        <v>1093</v>
      </c>
      <c r="J4" s="107"/>
      <c r="K4" s="154" t="s">
        <v>1493</v>
      </c>
      <c r="L4" s="107" t="s">
        <v>1494</v>
      </c>
      <c r="M4" s="107">
        <v>39288</v>
      </c>
      <c r="N4" s="107" t="s">
        <v>1494</v>
      </c>
    </row>
    <row r="5" spans="1:14" s="74" customFormat="1" ht="166.5" customHeight="1" x14ac:dyDescent="0.2">
      <c r="A5" s="115" t="s">
        <v>1400</v>
      </c>
      <c r="B5" s="115" t="s">
        <v>4092</v>
      </c>
      <c r="C5" s="107" t="s">
        <v>2391</v>
      </c>
      <c r="D5" s="107" t="s">
        <v>2311</v>
      </c>
      <c r="E5" s="107">
        <v>45683</v>
      </c>
      <c r="F5" s="108" t="s">
        <v>1976</v>
      </c>
      <c r="G5" s="108" t="s">
        <v>2392</v>
      </c>
      <c r="H5" s="108" t="s">
        <v>295</v>
      </c>
      <c r="I5" s="108" t="s">
        <v>1976</v>
      </c>
      <c r="J5" s="108"/>
      <c r="K5" s="119" t="s">
        <v>2393</v>
      </c>
      <c r="L5" s="108" t="s">
        <v>1139</v>
      </c>
      <c r="M5" s="107" t="s">
        <v>2394</v>
      </c>
      <c r="N5" s="107" t="s">
        <v>3287</v>
      </c>
    </row>
    <row r="6" spans="1:14" s="7" customFormat="1" ht="36" customHeight="1" x14ac:dyDescent="0.2">
      <c r="A6" s="107" t="s">
        <v>1368</v>
      </c>
      <c r="B6" s="107" t="s">
        <v>1979</v>
      </c>
      <c r="C6" s="107"/>
      <c r="D6" s="107"/>
      <c r="E6" s="107"/>
      <c r="F6" s="107"/>
      <c r="G6" s="107"/>
      <c r="H6" s="107"/>
      <c r="I6" s="107"/>
      <c r="J6" s="107"/>
      <c r="K6" s="107"/>
      <c r="L6" s="107"/>
      <c r="M6" s="107"/>
      <c r="N6" s="107"/>
    </row>
    <row r="7" spans="1:14" s="74" customFormat="1" ht="30.75" customHeight="1" x14ac:dyDescent="0.2">
      <c r="A7" s="72" t="s">
        <v>3389</v>
      </c>
      <c r="B7" s="72" t="s">
        <v>835</v>
      </c>
      <c r="C7" s="60">
        <v>45316</v>
      </c>
      <c r="D7" s="60">
        <v>45945</v>
      </c>
      <c r="E7" s="62" t="s">
        <v>1788</v>
      </c>
      <c r="F7" s="62" t="s">
        <v>3390</v>
      </c>
      <c r="G7" s="62" t="s">
        <v>279</v>
      </c>
      <c r="H7" s="62" t="s">
        <v>3391</v>
      </c>
      <c r="I7" s="62" t="s">
        <v>2545</v>
      </c>
      <c r="J7" s="62" t="s">
        <v>2380</v>
      </c>
      <c r="K7" s="61" t="s">
        <v>3392</v>
      </c>
      <c r="L7" s="62" t="s">
        <v>1139</v>
      </c>
      <c r="M7" s="60">
        <v>45316</v>
      </c>
      <c r="N7" s="60" t="s">
        <v>1788</v>
      </c>
    </row>
    <row r="8" spans="1:14" s="74" customFormat="1" ht="30.75" customHeight="1" x14ac:dyDescent="0.2">
      <c r="A8" s="72"/>
      <c r="B8" s="75"/>
      <c r="C8" s="80"/>
      <c r="D8" s="81"/>
      <c r="E8" s="81"/>
      <c r="F8" s="81"/>
      <c r="G8" s="81"/>
      <c r="H8" s="81"/>
      <c r="I8" s="81"/>
      <c r="J8" s="81"/>
      <c r="K8" s="82"/>
      <c r="L8" s="82"/>
      <c r="M8" s="80"/>
      <c r="N8" s="80"/>
    </row>
    <row r="9" spans="1:14" s="74" customFormat="1" ht="30.75" customHeight="1" x14ac:dyDescent="0.2">
      <c r="A9" s="79"/>
      <c r="B9" s="75"/>
      <c r="C9" s="80"/>
      <c r="D9" s="81"/>
      <c r="E9" s="81"/>
      <c r="F9" s="81"/>
      <c r="G9" s="81"/>
      <c r="H9" s="81"/>
      <c r="I9" s="81"/>
      <c r="J9" s="81"/>
      <c r="K9" s="82"/>
      <c r="L9" s="82"/>
      <c r="M9" s="80"/>
      <c r="N9" s="80"/>
    </row>
    <row r="10" spans="1:14" s="74" customFormat="1" ht="30" customHeight="1" x14ac:dyDescent="0.2">
      <c r="A10" s="302" t="s">
        <v>1106</v>
      </c>
      <c r="B10" s="302"/>
      <c r="C10" s="302"/>
      <c r="D10" s="69"/>
      <c r="E10" s="77"/>
      <c r="F10" s="77"/>
      <c r="G10" s="77"/>
      <c r="H10" s="77"/>
      <c r="I10" s="77"/>
      <c r="J10" s="77"/>
    </row>
    <row r="11" spans="1:14" s="74" customFormat="1" ht="30" customHeight="1" x14ac:dyDescent="0.2">
      <c r="A11" s="285" t="s">
        <v>2978</v>
      </c>
      <c r="B11" s="285"/>
      <c r="C11" s="286"/>
      <c r="D11" s="71">
        <f>COUNTIF(B4:B7,"Awaiting")</f>
        <v>0</v>
      </c>
      <c r="E11" s="77"/>
      <c r="F11" s="77"/>
      <c r="G11" s="77"/>
      <c r="H11" s="77"/>
      <c r="I11" s="77"/>
      <c r="J11" s="77"/>
    </row>
    <row r="12" spans="1:14" s="74" customFormat="1" ht="30" customHeight="1" x14ac:dyDescent="0.2">
      <c r="A12" s="285" t="s">
        <v>930</v>
      </c>
      <c r="B12" s="285"/>
      <c r="C12" s="286"/>
      <c r="D12" s="71">
        <f>COUNTIF(B4:B7,"Active")</f>
        <v>1</v>
      </c>
      <c r="E12" s="77"/>
    </row>
    <row r="13" spans="1:14" s="74" customFormat="1" ht="30" customHeight="1" x14ac:dyDescent="0.2">
      <c r="A13" s="285" t="s">
        <v>931</v>
      </c>
      <c r="B13" s="285"/>
      <c r="C13" s="286"/>
      <c r="D13" s="71">
        <f>COUNTIF(B4:B7,"Expired")</f>
        <v>0</v>
      </c>
      <c r="E13" s="77"/>
      <c r="F13" s="77"/>
      <c r="G13" s="77"/>
      <c r="H13" s="77"/>
      <c r="I13" s="77"/>
      <c r="J13" s="77"/>
    </row>
    <row r="14" spans="1:14" s="74" customFormat="1" ht="30" customHeight="1" x14ac:dyDescent="0.2">
      <c r="A14" s="285" t="s">
        <v>1253</v>
      </c>
      <c r="B14" s="285"/>
      <c r="C14" s="286"/>
      <c r="D14" s="71">
        <f>COUNTIF(B4:B6, "closed")</f>
        <v>1</v>
      </c>
      <c r="E14" s="77"/>
      <c r="F14" s="77"/>
      <c r="G14" s="77"/>
      <c r="H14" s="77"/>
      <c r="I14" s="77"/>
      <c r="J14" s="77"/>
    </row>
    <row r="15" spans="1:14" s="74" customFormat="1" ht="30" customHeight="1" x14ac:dyDescent="0.2">
      <c r="A15" s="285" t="s">
        <v>1979</v>
      </c>
      <c r="B15" s="285"/>
      <c r="C15" s="286"/>
      <c r="D15" s="71">
        <f>COUNTIF(B4:B6, "not required")</f>
        <v>1</v>
      </c>
      <c r="E15" s="77"/>
      <c r="F15" s="77"/>
      <c r="G15" s="77"/>
      <c r="H15" s="77"/>
      <c r="I15" s="77"/>
      <c r="J15" s="77"/>
    </row>
    <row r="16" spans="1:14" s="74" customFormat="1" ht="30" customHeight="1" x14ac:dyDescent="0.2">
      <c r="A16" s="285" t="s">
        <v>2269</v>
      </c>
      <c r="B16" s="285"/>
      <c r="C16" s="286"/>
      <c r="D16" s="71">
        <f>SUM(D10:D15)</f>
        <v>3</v>
      </c>
      <c r="E16" s="77"/>
      <c r="F16" s="77"/>
      <c r="G16" s="77"/>
      <c r="H16" s="77"/>
      <c r="I16" s="77"/>
      <c r="J16" s="77"/>
    </row>
    <row r="17" spans="1:10" s="74" customFormat="1" ht="30" customHeight="1" x14ac:dyDescent="0.2">
      <c r="A17" s="77"/>
      <c r="B17" s="77"/>
      <c r="C17" s="77"/>
      <c r="D17" s="77"/>
      <c r="E17" s="77"/>
      <c r="F17" s="77"/>
      <c r="G17" s="77"/>
      <c r="H17" s="77"/>
      <c r="I17" s="77"/>
      <c r="J17" s="77"/>
    </row>
  </sheetData>
  <autoFilter ref="A3:N6" xr:uid="{F0C7B45E-3525-401D-A8EF-0FD74B5D4824}"/>
  <mergeCells count="9">
    <mergeCell ref="A1:N1"/>
    <mergeCell ref="A2:N2"/>
    <mergeCell ref="A16:C16"/>
    <mergeCell ref="A11:C11"/>
    <mergeCell ref="A12:C12"/>
    <mergeCell ref="A13:C13"/>
    <mergeCell ref="A15:C15"/>
    <mergeCell ref="A10:C10"/>
    <mergeCell ref="A14:C14"/>
  </mergeCells>
  <phoneticPr fontId="2" type="noConversion"/>
  <conditionalFormatting sqref="B8:B9">
    <cfRule type="cellIs" dxfId="2" priority="3" stopIfTrue="1" operator="equal">
      <formula>"Active"</formula>
    </cfRule>
    <cfRule type="cellIs" dxfId="1" priority="4" stopIfTrue="1" operator="equal">
      <formula>"Expired"</formula>
    </cfRule>
    <cfRule type="cellIs" dxfId="0" priority="5" stopIfTrue="1" operator="equal">
      <formula>"Awaiting"</formula>
    </cfRule>
  </conditionalFormatting>
  <pageMargins left="0.55118110236220474" right="0.55118110236220474" top="0.98425196850393704" bottom="0.98425196850393704" header="0.51181102362204722" footer="0.51181102362204722"/>
  <pageSetup paperSize="8" scale="68" orientation="landscape" r:id="rId1"/>
  <headerFooter alignWithMargins="0">
    <oddFooter>&amp;L&amp;Z&amp;F&amp;RLast Updated: 12/04/2005</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9AE37-0724-4335-BF3C-102577306992}">
  <sheetPr codeName="Sheet4">
    <tabColor theme="1"/>
  </sheetPr>
  <dimension ref="A1:O56"/>
  <sheetViews>
    <sheetView zoomScale="80" zoomScaleNormal="80" workbookViewId="0">
      <pane ySplit="3" topLeftCell="A41" activePane="bottomLeft" state="frozen"/>
      <selection pane="bottomLeft" activeCell="G10" sqref="G10"/>
    </sheetView>
  </sheetViews>
  <sheetFormatPr defaultRowHeight="12.75" x14ac:dyDescent="0.2"/>
  <cols>
    <col min="1" max="1" width="23.7109375" style="16" customWidth="1"/>
    <col min="2" max="2" width="14.7109375" customWidth="1"/>
    <col min="3" max="3" width="13.140625" customWidth="1"/>
    <col min="4" max="4" width="16" customWidth="1"/>
    <col min="5" max="5" width="16.85546875" customWidth="1"/>
    <col min="6" max="6" width="18.42578125" customWidth="1"/>
    <col min="7" max="7" width="15" customWidth="1"/>
    <col min="8" max="8" width="17.42578125" customWidth="1"/>
    <col min="9" max="9" width="16.5703125" customWidth="1"/>
    <col min="10" max="10" width="15.42578125" customWidth="1"/>
    <col min="11" max="11" width="68" customWidth="1"/>
    <col min="12" max="12" width="23.7109375" customWidth="1"/>
    <col min="13" max="13" width="19.85546875" customWidth="1"/>
    <col min="14" max="14" width="19.28515625" customWidth="1"/>
  </cols>
  <sheetData>
    <row r="1" spans="1:14" ht="75" customHeight="1" x14ac:dyDescent="0.2">
      <c r="A1" s="300" t="s">
        <v>2375</v>
      </c>
      <c r="B1" s="301"/>
      <c r="C1" s="301"/>
      <c r="D1" s="301"/>
      <c r="E1" s="301"/>
      <c r="F1" s="301"/>
      <c r="G1" s="301"/>
      <c r="H1" s="301"/>
      <c r="I1" s="301"/>
      <c r="J1" s="301"/>
      <c r="K1" s="301"/>
      <c r="L1" s="301"/>
      <c r="M1" s="301"/>
      <c r="N1" s="301"/>
    </row>
    <row r="2" spans="1:14" ht="30" customHeight="1" x14ac:dyDescent="0.2">
      <c r="A2" s="292" t="s">
        <v>2376</v>
      </c>
      <c r="B2" s="293"/>
      <c r="C2" s="293"/>
      <c r="D2" s="293"/>
      <c r="E2" s="293"/>
      <c r="F2" s="293"/>
      <c r="G2" s="293"/>
      <c r="H2" s="293"/>
      <c r="I2" s="293"/>
      <c r="J2" s="293"/>
      <c r="K2" s="293"/>
      <c r="L2" s="293"/>
      <c r="M2" s="293"/>
      <c r="N2" s="294"/>
    </row>
    <row r="3" spans="1:14" ht="30" customHeight="1" x14ac:dyDescent="0.2">
      <c r="A3" s="73" t="s">
        <v>2160</v>
      </c>
      <c r="B3" s="73" t="s">
        <v>1656</v>
      </c>
      <c r="C3" s="73" t="s">
        <v>561</v>
      </c>
      <c r="D3" s="73" t="s">
        <v>1777</v>
      </c>
      <c r="E3" s="73" t="s">
        <v>1745</v>
      </c>
      <c r="F3" s="73" t="s">
        <v>1407</v>
      </c>
      <c r="G3" s="73" t="s">
        <v>1375</v>
      </c>
      <c r="H3" s="73" t="s">
        <v>395</v>
      </c>
      <c r="I3" s="73" t="s">
        <v>156</v>
      </c>
      <c r="J3" s="73" t="s">
        <v>2282</v>
      </c>
      <c r="K3" s="73" t="s">
        <v>1295</v>
      </c>
      <c r="L3" s="73" t="s">
        <v>2095</v>
      </c>
      <c r="M3" s="73" t="s">
        <v>787</v>
      </c>
      <c r="N3" s="73" t="s">
        <v>278</v>
      </c>
    </row>
    <row r="4" spans="1:14" ht="36.75" customHeight="1" x14ac:dyDescent="0.2">
      <c r="A4" s="115" t="s">
        <v>2161</v>
      </c>
      <c r="B4" s="107" t="s">
        <v>1022</v>
      </c>
      <c r="C4" s="107" t="s">
        <v>2200</v>
      </c>
      <c r="D4" s="107" t="s">
        <v>2201</v>
      </c>
      <c r="E4" s="107" t="s">
        <v>2202</v>
      </c>
      <c r="F4" s="107" t="s">
        <v>1438</v>
      </c>
      <c r="G4" s="107"/>
      <c r="H4" s="107"/>
      <c r="I4" s="107"/>
      <c r="J4" s="107"/>
      <c r="K4" s="154" t="s">
        <v>831</v>
      </c>
      <c r="L4" s="107"/>
      <c r="M4" s="107" t="s">
        <v>1424</v>
      </c>
      <c r="N4" s="107" t="s">
        <v>281</v>
      </c>
    </row>
    <row r="5" spans="1:14" ht="30" customHeight="1" x14ac:dyDescent="0.2">
      <c r="A5" s="115" t="s">
        <v>222</v>
      </c>
      <c r="B5" s="107" t="s">
        <v>1022</v>
      </c>
      <c r="C5" s="107" t="s">
        <v>2203</v>
      </c>
      <c r="D5" s="107" t="s">
        <v>2204</v>
      </c>
      <c r="E5" s="107" t="s">
        <v>2202</v>
      </c>
      <c r="F5" s="107" t="s">
        <v>240</v>
      </c>
      <c r="G5" s="107"/>
      <c r="H5" s="107"/>
      <c r="I5" s="107"/>
      <c r="J5" s="107"/>
      <c r="K5" s="154" t="s">
        <v>439</v>
      </c>
      <c r="L5" s="107"/>
      <c r="M5" s="107" t="s">
        <v>1424</v>
      </c>
      <c r="N5" s="107" t="s">
        <v>281</v>
      </c>
    </row>
    <row r="6" spans="1:14" ht="36.75" customHeight="1" x14ac:dyDescent="0.2">
      <c r="A6" s="115" t="s">
        <v>1913</v>
      </c>
      <c r="B6" s="107" t="s">
        <v>1022</v>
      </c>
      <c r="C6" s="107" t="s">
        <v>2205</v>
      </c>
      <c r="D6" s="107" t="s">
        <v>2206</v>
      </c>
      <c r="E6" s="107" t="s">
        <v>2202</v>
      </c>
      <c r="F6" s="107" t="s">
        <v>167</v>
      </c>
      <c r="G6" s="107"/>
      <c r="H6" s="107"/>
      <c r="I6" s="107"/>
      <c r="J6" s="107"/>
      <c r="K6" s="154" t="s">
        <v>370</v>
      </c>
      <c r="L6" s="107"/>
      <c r="M6" s="107" t="s">
        <v>1424</v>
      </c>
      <c r="N6" s="107" t="s">
        <v>281</v>
      </c>
    </row>
    <row r="7" spans="1:14" ht="41.25" customHeight="1" x14ac:dyDescent="0.2">
      <c r="A7" s="115" t="s">
        <v>2162</v>
      </c>
      <c r="B7" s="115" t="s">
        <v>4092</v>
      </c>
      <c r="C7" s="115" t="s">
        <v>2207</v>
      </c>
      <c r="D7" s="115" t="s">
        <v>279</v>
      </c>
      <c r="E7" s="115" t="s">
        <v>1788</v>
      </c>
      <c r="F7" s="108" t="s">
        <v>1438</v>
      </c>
      <c r="G7" s="23"/>
      <c r="H7" s="23"/>
      <c r="I7" s="23"/>
      <c r="J7" s="158" t="s">
        <v>2278</v>
      </c>
      <c r="K7" s="159" t="s">
        <v>247</v>
      </c>
      <c r="L7" s="23"/>
      <c r="M7" s="108" t="s">
        <v>1424</v>
      </c>
      <c r="N7" s="110" t="s">
        <v>1999</v>
      </c>
    </row>
    <row r="8" spans="1:14" x14ac:dyDescent="0.2">
      <c r="A8" s="115" t="s">
        <v>713</v>
      </c>
      <c r="B8" s="115" t="s">
        <v>4092</v>
      </c>
      <c r="C8" s="115" t="s">
        <v>2201</v>
      </c>
      <c r="D8" s="115" t="s">
        <v>279</v>
      </c>
      <c r="E8" s="115" t="s">
        <v>1788</v>
      </c>
      <c r="F8" s="108" t="s">
        <v>1408</v>
      </c>
      <c r="G8" s="23"/>
      <c r="H8" s="23"/>
      <c r="I8" s="23"/>
      <c r="J8" s="158" t="s">
        <v>2278</v>
      </c>
      <c r="K8" s="159" t="s">
        <v>353</v>
      </c>
      <c r="L8" s="23"/>
      <c r="M8" s="108" t="s">
        <v>1424</v>
      </c>
      <c r="N8" s="110"/>
    </row>
    <row r="9" spans="1:14" ht="36" customHeight="1" x14ac:dyDescent="0.2">
      <c r="A9" s="115" t="s">
        <v>223</v>
      </c>
      <c r="B9" s="115" t="s">
        <v>4092</v>
      </c>
      <c r="C9" s="115" t="s">
        <v>2207</v>
      </c>
      <c r="D9" s="115" t="s">
        <v>2311</v>
      </c>
      <c r="E9" s="126">
        <v>46717</v>
      </c>
      <c r="F9" s="108" t="s">
        <v>196</v>
      </c>
      <c r="G9" s="115" t="s">
        <v>844</v>
      </c>
      <c r="H9" s="23"/>
      <c r="I9" s="23"/>
      <c r="J9" s="158" t="s">
        <v>2278</v>
      </c>
      <c r="K9" s="159" t="s">
        <v>738</v>
      </c>
      <c r="L9" s="23"/>
      <c r="M9" s="108" t="s">
        <v>1424</v>
      </c>
      <c r="N9" s="110" t="s">
        <v>3287</v>
      </c>
    </row>
    <row r="10" spans="1:14" ht="38.25" customHeight="1" x14ac:dyDescent="0.2">
      <c r="A10" s="115" t="s">
        <v>1167</v>
      </c>
      <c r="B10" s="115" t="s">
        <v>4092</v>
      </c>
      <c r="C10" s="115" t="s">
        <v>2208</v>
      </c>
      <c r="D10" s="115" t="s">
        <v>279</v>
      </c>
      <c r="E10" s="115" t="s">
        <v>1788</v>
      </c>
      <c r="F10" s="108" t="s">
        <v>196</v>
      </c>
      <c r="G10" s="23"/>
      <c r="H10" s="23"/>
      <c r="I10" s="23"/>
      <c r="J10" s="158"/>
      <c r="K10" s="159" t="s">
        <v>1109</v>
      </c>
      <c r="L10" s="23"/>
      <c r="M10" s="108" t="s">
        <v>1200</v>
      </c>
      <c r="N10" s="110" t="s">
        <v>2004</v>
      </c>
    </row>
    <row r="11" spans="1:14" ht="45" customHeight="1" x14ac:dyDescent="0.2">
      <c r="A11" s="115" t="s">
        <v>972</v>
      </c>
      <c r="B11" s="115" t="s">
        <v>4092</v>
      </c>
      <c r="C11" s="115" t="s">
        <v>2209</v>
      </c>
      <c r="D11" s="115" t="s">
        <v>279</v>
      </c>
      <c r="E11" s="115" t="s">
        <v>1788</v>
      </c>
      <c r="F11" s="108" t="s">
        <v>739</v>
      </c>
      <c r="G11" s="23"/>
      <c r="H11" s="23"/>
      <c r="I11" s="23"/>
      <c r="J11" s="158"/>
      <c r="K11" s="159" t="s">
        <v>751</v>
      </c>
      <c r="L11" s="23"/>
      <c r="M11" s="108" t="s">
        <v>1200</v>
      </c>
      <c r="N11" s="110" t="s">
        <v>1999</v>
      </c>
    </row>
    <row r="12" spans="1:14" ht="31.5" customHeight="1" x14ac:dyDescent="0.2">
      <c r="A12" s="115" t="s">
        <v>2163</v>
      </c>
      <c r="B12" s="115" t="s">
        <v>4092</v>
      </c>
      <c r="C12" s="115" t="s">
        <v>2210</v>
      </c>
      <c r="D12" s="115" t="s">
        <v>279</v>
      </c>
      <c r="E12" s="115" t="s">
        <v>1788</v>
      </c>
      <c r="F12" s="108" t="s">
        <v>196</v>
      </c>
      <c r="G12" s="23"/>
      <c r="H12" s="23"/>
      <c r="I12" s="23"/>
      <c r="J12" s="158"/>
      <c r="K12" s="159" t="s">
        <v>752</v>
      </c>
      <c r="L12" s="23"/>
      <c r="M12" s="108" t="s">
        <v>1200</v>
      </c>
      <c r="N12" s="110" t="s">
        <v>1999</v>
      </c>
    </row>
    <row r="13" spans="1:14" ht="55.5" customHeight="1" x14ac:dyDescent="0.2">
      <c r="A13" s="115" t="s">
        <v>235</v>
      </c>
      <c r="B13" s="115" t="s">
        <v>1022</v>
      </c>
      <c r="C13" s="115" t="s">
        <v>2211</v>
      </c>
      <c r="D13" s="115" t="s">
        <v>2212</v>
      </c>
      <c r="E13" s="115" t="s">
        <v>1788</v>
      </c>
      <c r="F13" s="108" t="s">
        <v>1408</v>
      </c>
      <c r="G13" s="23"/>
      <c r="H13" s="159" t="s">
        <v>1679</v>
      </c>
      <c r="I13" s="23"/>
      <c r="J13" s="158"/>
      <c r="K13" s="159" t="s">
        <v>1172</v>
      </c>
      <c r="L13" s="23" t="s">
        <v>1581</v>
      </c>
      <c r="M13" s="108" t="s">
        <v>2249</v>
      </c>
      <c r="N13" s="110" t="s">
        <v>2004</v>
      </c>
    </row>
    <row r="14" spans="1:14" x14ac:dyDescent="0.2">
      <c r="A14" s="107" t="s">
        <v>1206</v>
      </c>
      <c r="B14" s="107" t="s">
        <v>1979</v>
      </c>
      <c r="C14" s="107"/>
      <c r="D14" s="107"/>
      <c r="E14" s="107"/>
      <c r="F14" s="107"/>
      <c r="G14" s="107"/>
      <c r="H14" s="107"/>
      <c r="I14" s="107"/>
      <c r="J14" s="158"/>
      <c r="K14" s="154"/>
      <c r="L14" s="107"/>
      <c r="M14" s="107"/>
      <c r="N14" s="107"/>
    </row>
    <row r="15" spans="1:14" x14ac:dyDescent="0.2">
      <c r="A15" s="107" t="s">
        <v>837</v>
      </c>
      <c r="B15" s="107" t="s">
        <v>1979</v>
      </c>
      <c r="C15" s="107"/>
      <c r="D15" s="107"/>
      <c r="E15" s="107"/>
      <c r="F15" s="107"/>
      <c r="G15" s="107"/>
      <c r="H15" s="107"/>
      <c r="I15" s="107"/>
      <c r="J15" s="158"/>
      <c r="K15" s="154"/>
      <c r="L15" s="107"/>
      <c r="M15" s="107"/>
      <c r="N15" s="107"/>
    </row>
    <row r="16" spans="1:14" ht="52.5" customHeight="1" x14ac:dyDescent="0.2">
      <c r="A16" s="115" t="s">
        <v>1795</v>
      </c>
      <c r="B16" s="107" t="s">
        <v>1022</v>
      </c>
      <c r="C16" s="107" t="s">
        <v>2213</v>
      </c>
      <c r="D16" s="107" t="s">
        <v>2214</v>
      </c>
      <c r="E16" s="107" t="s">
        <v>2215</v>
      </c>
      <c r="F16" s="107" t="s">
        <v>1408</v>
      </c>
      <c r="G16" s="107"/>
      <c r="H16" s="107" t="s">
        <v>1678</v>
      </c>
      <c r="I16" s="107"/>
      <c r="J16" s="158"/>
      <c r="K16" s="154" t="s">
        <v>1328</v>
      </c>
      <c r="L16" s="107" t="s">
        <v>1329</v>
      </c>
      <c r="M16" s="107" t="s">
        <v>2250</v>
      </c>
      <c r="N16" s="107" t="s">
        <v>1329</v>
      </c>
    </row>
    <row r="17" spans="1:14" x14ac:dyDescent="0.2">
      <c r="A17" s="107" t="s">
        <v>1393</v>
      </c>
      <c r="B17" s="107" t="s">
        <v>1979</v>
      </c>
      <c r="C17" s="107"/>
      <c r="D17" s="107"/>
      <c r="E17" s="107"/>
      <c r="F17" s="107"/>
      <c r="G17" s="107"/>
      <c r="H17" s="107"/>
      <c r="I17" s="107"/>
      <c r="J17" s="158"/>
      <c r="K17" s="154"/>
      <c r="L17" s="107"/>
      <c r="M17" s="107"/>
      <c r="N17" s="107"/>
    </row>
    <row r="18" spans="1:14" ht="45.75" customHeight="1" x14ac:dyDescent="0.2">
      <c r="A18" s="115" t="s">
        <v>1392</v>
      </c>
      <c r="B18" s="115" t="s">
        <v>1022</v>
      </c>
      <c r="C18" s="115" t="s">
        <v>2216</v>
      </c>
      <c r="D18" s="115" t="s">
        <v>2217</v>
      </c>
      <c r="E18" s="115" t="s">
        <v>1788</v>
      </c>
      <c r="F18" s="108" t="s">
        <v>240</v>
      </c>
      <c r="G18" s="115"/>
      <c r="H18" s="115" t="s">
        <v>1667</v>
      </c>
      <c r="I18" s="115"/>
      <c r="J18" s="158"/>
      <c r="K18" s="119" t="s">
        <v>399</v>
      </c>
      <c r="L18" s="115" t="s">
        <v>1581</v>
      </c>
      <c r="M18" s="108" t="s">
        <v>2251</v>
      </c>
      <c r="N18" s="108" t="s">
        <v>2004</v>
      </c>
    </row>
    <row r="19" spans="1:14" ht="75.75" customHeight="1" x14ac:dyDescent="0.2">
      <c r="A19" s="115" t="s">
        <v>1269</v>
      </c>
      <c r="B19" s="107" t="s">
        <v>1022</v>
      </c>
      <c r="C19" s="107" t="s">
        <v>2220</v>
      </c>
      <c r="D19" s="107" t="s">
        <v>2221</v>
      </c>
      <c r="E19" s="107" t="s">
        <v>2222</v>
      </c>
      <c r="F19" s="107" t="s">
        <v>167</v>
      </c>
      <c r="G19" s="107"/>
      <c r="H19" s="107" t="s">
        <v>631</v>
      </c>
      <c r="I19" s="107"/>
      <c r="J19" s="158"/>
      <c r="K19" s="154" t="s">
        <v>158</v>
      </c>
      <c r="L19" s="107" t="s">
        <v>256</v>
      </c>
      <c r="M19" s="107" t="s">
        <v>2252</v>
      </c>
      <c r="N19" s="107" t="s">
        <v>256</v>
      </c>
    </row>
    <row r="20" spans="1:14" ht="25.5" x14ac:dyDescent="0.2">
      <c r="A20" s="115" t="s">
        <v>558</v>
      </c>
      <c r="B20" s="107" t="s">
        <v>1022</v>
      </c>
      <c r="C20" s="107" t="s">
        <v>2223</v>
      </c>
      <c r="D20" s="107" t="s">
        <v>2224</v>
      </c>
      <c r="E20" s="107" t="s">
        <v>2225</v>
      </c>
      <c r="F20" s="107" t="s">
        <v>1408</v>
      </c>
      <c r="G20" s="107"/>
      <c r="H20" s="107" t="s">
        <v>157</v>
      </c>
      <c r="I20" s="107"/>
      <c r="J20" s="158"/>
      <c r="K20" s="154" t="s">
        <v>413</v>
      </c>
      <c r="L20" s="107" t="s">
        <v>1581</v>
      </c>
      <c r="M20" s="107" t="s">
        <v>2253</v>
      </c>
      <c r="N20" s="107" t="s">
        <v>190</v>
      </c>
    </row>
    <row r="21" spans="1:14" ht="25.5" x14ac:dyDescent="0.2">
      <c r="A21" s="115" t="s">
        <v>762</v>
      </c>
      <c r="B21" s="107" t="s">
        <v>1022</v>
      </c>
      <c r="C21" s="107" t="s">
        <v>2226</v>
      </c>
      <c r="D21" s="107" t="s">
        <v>2227</v>
      </c>
      <c r="E21" s="107" t="s">
        <v>2228</v>
      </c>
      <c r="F21" s="107" t="s">
        <v>1408</v>
      </c>
      <c r="G21" s="107"/>
      <c r="H21" s="107" t="s">
        <v>157</v>
      </c>
      <c r="I21" s="107"/>
      <c r="J21" s="158"/>
      <c r="K21" s="154" t="s">
        <v>166</v>
      </c>
      <c r="L21" s="107" t="s">
        <v>1581</v>
      </c>
      <c r="M21" s="107" t="s">
        <v>2254</v>
      </c>
      <c r="N21" s="107" t="s">
        <v>1581</v>
      </c>
    </row>
    <row r="22" spans="1:14" x14ac:dyDescent="0.2">
      <c r="A22" s="115" t="s">
        <v>948</v>
      </c>
      <c r="B22" s="107" t="s">
        <v>1979</v>
      </c>
      <c r="C22" s="107"/>
      <c r="D22" s="107"/>
      <c r="E22" s="107"/>
      <c r="F22" s="107"/>
      <c r="G22" s="107"/>
      <c r="H22" s="107"/>
      <c r="I22" s="107"/>
      <c r="J22" s="158"/>
      <c r="K22" s="154"/>
      <c r="L22" s="107"/>
      <c r="M22" s="107"/>
      <c r="N22" s="107" t="s">
        <v>1397</v>
      </c>
    </row>
    <row r="23" spans="1:14" ht="63.75" x14ac:dyDescent="0.2">
      <c r="A23" s="115" t="s">
        <v>323</v>
      </c>
      <c r="B23" s="115" t="s">
        <v>4092</v>
      </c>
      <c r="C23" s="115" t="s">
        <v>2218</v>
      </c>
      <c r="D23" s="115" t="s">
        <v>279</v>
      </c>
      <c r="E23" s="115" t="s">
        <v>279</v>
      </c>
      <c r="F23" s="108" t="s">
        <v>1438</v>
      </c>
      <c r="G23" s="23"/>
      <c r="H23" s="115" t="s">
        <v>630</v>
      </c>
      <c r="I23" s="23"/>
      <c r="J23" s="158"/>
      <c r="K23" s="110" t="s">
        <v>1749</v>
      </c>
      <c r="L23" s="110" t="s">
        <v>1750</v>
      </c>
      <c r="M23" s="108" t="s">
        <v>2255</v>
      </c>
      <c r="N23" s="108" t="s">
        <v>1999</v>
      </c>
    </row>
    <row r="24" spans="1:14" ht="63.75" x14ac:dyDescent="0.2">
      <c r="A24" s="115" t="s">
        <v>99</v>
      </c>
      <c r="B24" s="115" t="s">
        <v>4092</v>
      </c>
      <c r="C24" s="115" t="s">
        <v>2219</v>
      </c>
      <c r="D24" s="115" t="s">
        <v>2311</v>
      </c>
      <c r="E24" s="126">
        <v>45987</v>
      </c>
      <c r="F24" s="108" t="s">
        <v>1408</v>
      </c>
      <c r="G24" s="23"/>
      <c r="H24" s="115" t="s">
        <v>629</v>
      </c>
      <c r="I24" s="23"/>
      <c r="J24" s="158" t="s">
        <v>2278</v>
      </c>
      <c r="K24" s="110" t="s">
        <v>1878</v>
      </c>
      <c r="L24" s="110" t="s">
        <v>1879</v>
      </c>
      <c r="M24" s="108" t="s">
        <v>2256</v>
      </c>
      <c r="N24" s="108" t="s">
        <v>3287</v>
      </c>
    </row>
    <row r="25" spans="1:14" ht="51" x14ac:dyDescent="0.2">
      <c r="A25" s="115" t="s">
        <v>1040</v>
      </c>
      <c r="B25" s="115" t="s">
        <v>4092</v>
      </c>
      <c r="C25" s="107" t="s">
        <v>2229</v>
      </c>
      <c r="D25" s="107" t="s">
        <v>279</v>
      </c>
      <c r="E25" s="107" t="s">
        <v>279</v>
      </c>
      <c r="F25" s="107" t="s">
        <v>240</v>
      </c>
      <c r="G25" s="107"/>
      <c r="H25" s="107" t="s">
        <v>1341</v>
      </c>
      <c r="I25" s="107" t="s">
        <v>1342</v>
      </c>
      <c r="J25" s="158" t="s">
        <v>2278</v>
      </c>
      <c r="K25" s="154" t="s">
        <v>1882</v>
      </c>
      <c r="L25" s="107" t="s">
        <v>281</v>
      </c>
      <c r="M25" s="107" t="s">
        <v>2257</v>
      </c>
      <c r="N25" s="107" t="s">
        <v>1354</v>
      </c>
    </row>
    <row r="26" spans="1:14" ht="76.5" x14ac:dyDescent="0.2">
      <c r="A26" s="115" t="s">
        <v>1850</v>
      </c>
      <c r="B26" s="107" t="s">
        <v>326</v>
      </c>
      <c r="C26" s="107" t="s">
        <v>2218</v>
      </c>
      <c r="D26" s="107" t="s">
        <v>2230</v>
      </c>
      <c r="E26" s="107" t="s">
        <v>1788</v>
      </c>
      <c r="F26" s="107" t="s">
        <v>240</v>
      </c>
      <c r="G26" s="107"/>
      <c r="H26" s="107" t="s">
        <v>157</v>
      </c>
      <c r="I26" s="107"/>
      <c r="J26" s="158" t="s">
        <v>2278</v>
      </c>
      <c r="K26" s="154" t="s">
        <v>2155</v>
      </c>
      <c r="L26" s="107" t="s">
        <v>281</v>
      </c>
      <c r="M26" s="107" t="s">
        <v>2218</v>
      </c>
      <c r="N26" s="107"/>
    </row>
    <row r="27" spans="1:14" x14ac:dyDescent="0.2">
      <c r="A27" s="107" t="s">
        <v>411</v>
      </c>
      <c r="B27" s="107" t="s">
        <v>1979</v>
      </c>
      <c r="C27" s="107"/>
      <c r="D27" s="107"/>
      <c r="E27" s="107"/>
      <c r="F27" s="107"/>
      <c r="G27" s="107"/>
      <c r="H27" s="107"/>
      <c r="I27" s="107"/>
      <c r="J27" s="158" t="s">
        <v>2278</v>
      </c>
      <c r="K27" s="154"/>
      <c r="L27" s="107"/>
      <c r="M27" s="107"/>
      <c r="N27" s="107"/>
    </row>
    <row r="28" spans="1:14" x14ac:dyDescent="0.2">
      <c r="A28" s="107" t="s">
        <v>478</v>
      </c>
      <c r="B28" s="107" t="s">
        <v>1979</v>
      </c>
      <c r="C28" s="107"/>
      <c r="D28" s="107"/>
      <c r="E28" s="107"/>
      <c r="F28" s="107"/>
      <c r="G28" s="107"/>
      <c r="H28" s="107"/>
      <c r="I28" s="107"/>
      <c r="J28" s="158" t="s">
        <v>2278</v>
      </c>
      <c r="K28" s="154"/>
      <c r="L28" s="107"/>
      <c r="M28" s="107"/>
      <c r="N28" s="107"/>
    </row>
    <row r="29" spans="1:14" ht="38.25" x14ac:dyDescent="0.2">
      <c r="A29" s="115" t="s">
        <v>668</v>
      </c>
      <c r="B29" s="115" t="s">
        <v>4092</v>
      </c>
      <c r="C29" s="115" t="s">
        <v>2231</v>
      </c>
      <c r="D29" s="115" t="s">
        <v>279</v>
      </c>
      <c r="E29" s="115" t="s">
        <v>279</v>
      </c>
      <c r="F29" s="108" t="s">
        <v>196</v>
      </c>
      <c r="G29" s="115"/>
      <c r="H29" s="115" t="s">
        <v>689</v>
      </c>
      <c r="I29" s="115">
        <v>4</v>
      </c>
      <c r="J29" s="158" t="s">
        <v>2278</v>
      </c>
      <c r="K29" s="119" t="s">
        <v>1708</v>
      </c>
      <c r="L29" s="108" t="s">
        <v>1507</v>
      </c>
      <c r="M29" s="108" t="s">
        <v>2231</v>
      </c>
      <c r="N29" s="108" t="s">
        <v>2283</v>
      </c>
    </row>
    <row r="30" spans="1:14" ht="63.75" x14ac:dyDescent="0.2">
      <c r="A30" s="115" t="s">
        <v>2234</v>
      </c>
      <c r="B30" s="107" t="s">
        <v>1022</v>
      </c>
      <c r="C30" s="107" t="s">
        <v>2232</v>
      </c>
      <c r="D30" s="107" t="s">
        <v>2233</v>
      </c>
      <c r="E30" s="107" t="s">
        <v>2235</v>
      </c>
      <c r="F30" s="107" t="s">
        <v>196</v>
      </c>
      <c r="G30" s="107"/>
      <c r="H30" s="107" t="s">
        <v>117</v>
      </c>
      <c r="I30" s="108">
        <v>3</v>
      </c>
      <c r="J30" s="158" t="s">
        <v>2278</v>
      </c>
      <c r="K30" s="154" t="s">
        <v>1357</v>
      </c>
      <c r="L30" s="107" t="s">
        <v>118</v>
      </c>
      <c r="M30" s="107" t="s">
        <v>2258</v>
      </c>
      <c r="N30" s="107" t="s">
        <v>626</v>
      </c>
    </row>
    <row r="31" spans="1:14" ht="51" x14ac:dyDescent="0.2">
      <c r="A31" s="115" t="s">
        <v>929</v>
      </c>
      <c r="B31" s="107" t="s">
        <v>1022</v>
      </c>
      <c r="C31" s="107" t="s">
        <v>2236</v>
      </c>
      <c r="D31" s="107" t="s">
        <v>2237</v>
      </c>
      <c r="E31" s="107" t="s">
        <v>2238</v>
      </c>
      <c r="F31" s="107" t="s">
        <v>240</v>
      </c>
      <c r="G31" s="107"/>
      <c r="H31" s="107" t="s">
        <v>157</v>
      </c>
      <c r="I31" s="107"/>
      <c r="J31" s="158" t="s">
        <v>2278</v>
      </c>
      <c r="K31" s="154" t="s">
        <v>1800</v>
      </c>
      <c r="L31" s="107" t="s">
        <v>260</v>
      </c>
      <c r="M31" s="107" t="s">
        <v>2236</v>
      </c>
      <c r="N31" s="107" t="s">
        <v>1631</v>
      </c>
    </row>
    <row r="32" spans="1:14" ht="114.75" x14ac:dyDescent="0.2">
      <c r="A32" s="115" t="s">
        <v>2239</v>
      </c>
      <c r="B32" s="107" t="s">
        <v>1022</v>
      </c>
      <c r="C32" s="107" t="s">
        <v>2241</v>
      </c>
      <c r="D32" s="107" t="s">
        <v>2242</v>
      </c>
      <c r="E32" s="107" t="s">
        <v>2242</v>
      </c>
      <c r="F32" s="107" t="s">
        <v>436</v>
      </c>
      <c r="G32" s="107"/>
      <c r="H32" s="107" t="s">
        <v>1140</v>
      </c>
      <c r="I32" s="107" t="s">
        <v>1141</v>
      </c>
      <c r="J32" s="158" t="s">
        <v>2278</v>
      </c>
      <c r="K32" s="154" t="s">
        <v>1282</v>
      </c>
      <c r="L32" s="107" t="s">
        <v>1283</v>
      </c>
      <c r="M32" s="107" t="s">
        <v>2259</v>
      </c>
      <c r="N32" s="107" t="s">
        <v>1791</v>
      </c>
    </row>
    <row r="33" spans="1:15" ht="89.25" x14ac:dyDescent="0.2">
      <c r="A33" s="115" t="s">
        <v>1947</v>
      </c>
      <c r="B33" s="108" t="s">
        <v>1022</v>
      </c>
      <c r="C33" s="108" t="s">
        <v>2243</v>
      </c>
      <c r="D33" s="108" t="s">
        <v>2244</v>
      </c>
      <c r="E33" s="108" t="s">
        <v>1788</v>
      </c>
      <c r="F33" s="108" t="s">
        <v>995</v>
      </c>
      <c r="G33" s="108" t="s">
        <v>996</v>
      </c>
      <c r="H33" s="108" t="s">
        <v>997</v>
      </c>
      <c r="I33" s="108" t="s">
        <v>1986</v>
      </c>
      <c r="J33" s="110" t="s">
        <v>2312</v>
      </c>
      <c r="K33" s="119" t="s">
        <v>1372</v>
      </c>
      <c r="L33" s="108" t="s">
        <v>1117</v>
      </c>
      <c r="M33" s="108" t="s">
        <v>1373</v>
      </c>
      <c r="N33" s="108" t="s">
        <v>2407</v>
      </c>
    </row>
    <row r="34" spans="1:15" ht="89.25" x14ac:dyDescent="0.2">
      <c r="A34" s="115" t="s">
        <v>2240</v>
      </c>
      <c r="B34" s="108" t="s">
        <v>1022</v>
      </c>
      <c r="C34" s="108" t="s">
        <v>2245</v>
      </c>
      <c r="D34" s="108" t="s">
        <v>2217</v>
      </c>
      <c r="E34" s="108" t="s">
        <v>1788</v>
      </c>
      <c r="F34" s="108" t="s">
        <v>1408</v>
      </c>
      <c r="G34" s="108" t="s">
        <v>1584</v>
      </c>
      <c r="H34" s="108" t="s">
        <v>1585</v>
      </c>
      <c r="I34" s="108"/>
      <c r="J34" s="158" t="s">
        <v>2278</v>
      </c>
      <c r="K34" s="119" t="s">
        <v>2156</v>
      </c>
      <c r="L34" s="108" t="s">
        <v>281</v>
      </c>
      <c r="M34" s="108" t="s">
        <v>379</v>
      </c>
      <c r="N34" s="108" t="s">
        <v>2022</v>
      </c>
    </row>
    <row r="35" spans="1:15" x14ac:dyDescent="0.2">
      <c r="A35" s="107" t="s">
        <v>110</v>
      </c>
      <c r="B35" s="107" t="s">
        <v>1979</v>
      </c>
      <c r="C35" s="107"/>
      <c r="D35" s="107"/>
      <c r="E35" s="107"/>
      <c r="F35" s="107"/>
      <c r="G35" s="107"/>
      <c r="H35" s="107"/>
      <c r="I35" s="107"/>
      <c r="J35" s="107"/>
      <c r="K35" s="154"/>
      <c r="L35" s="107"/>
      <c r="M35" s="107"/>
      <c r="N35" s="107"/>
    </row>
    <row r="36" spans="1:15" x14ac:dyDescent="0.2">
      <c r="A36" s="107" t="s">
        <v>1057</v>
      </c>
      <c r="B36" s="107" t="s">
        <v>1979</v>
      </c>
      <c r="C36" s="107"/>
      <c r="D36" s="107"/>
      <c r="E36" s="107"/>
      <c r="F36" s="107"/>
      <c r="G36" s="107"/>
      <c r="H36" s="107"/>
      <c r="I36" s="107"/>
      <c r="J36" s="107"/>
      <c r="K36" s="154"/>
      <c r="L36" s="107"/>
      <c r="M36" s="107"/>
      <c r="N36" s="107"/>
    </row>
    <row r="37" spans="1:15" ht="76.5" x14ac:dyDescent="0.2">
      <c r="A37" s="115" t="s">
        <v>1826</v>
      </c>
      <c r="B37" s="115" t="s">
        <v>4092</v>
      </c>
      <c r="C37" s="115" t="s">
        <v>2246</v>
      </c>
      <c r="D37" s="115" t="s">
        <v>2311</v>
      </c>
      <c r="E37" s="126">
        <v>45987</v>
      </c>
      <c r="F37" s="108" t="s">
        <v>968</v>
      </c>
      <c r="G37" s="108" t="s">
        <v>600</v>
      </c>
      <c r="H37" s="115" t="s">
        <v>601</v>
      </c>
      <c r="I37" s="115">
        <v>3.4</v>
      </c>
      <c r="J37" s="115" t="s">
        <v>2278</v>
      </c>
      <c r="K37" s="119" t="s">
        <v>1510</v>
      </c>
      <c r="L37" s="115" t="s">
        <v>602</v>
      </c>
      <c r="M37" s="108" t="s">
        <v>2260</v>
      </c>
      <c r="N37" s="108" t="s">
        <v>3287</v>
      </c>
    </row>
    <row r="38" spans="1:15" x14ac:dyDescent="0.2">
      <c r="A38" s="107" t="s">
        <v>987</v>
      </c>
      <c r="B38" s="107" t="s">
        <v>1979</v>
      </c>
      <c r="C38" s="107"/>
      <c r="D38" s="107"/>
      <c r="E38" s="107"/>
      <c r="F38" s="107"/>
      <c r="G38" s="107"/>
      <c r="H38" s="107"/>
      <c r="I38" s="107"/>
      <c r="J38" s="107"/>
      <c r="K38" s="154"/>
      <c r="L38" s="107"/>
      <c r="M38" s="107"/>
      <c r="N38" s="107"/>
    </row>
    <row r="39" spans="1:15" x14ac:dyDescent="0.2">
      <c r="A39" s="115" t="s">
        <v>1734</v>
      </c>
      <c r="B39" s="115" t="s">
        <v>1979</v>
      </c>
      <c r="C39" s="115"/>
      <c r="D39" s="115"/>
      <c r="E39" s="115"/>
      <c r="F39" s="108"/>
      <c r="G39" s="115"/>
      <c r="H39" s="115"/>
      <c r="I39" s="115"/>
      <c r="J39" s="115"/>
      <c r="K39" s="108"/>
      <c r="L39" s="115"/>
      <c r="M39" s="108"/>
      <c r="N39" s="108"/>
    </row>
    <row r="40" spans="1:15" ht="76.5" x14ac:dyDescent="0.2">
      <c r="A40" s="115" t="s">
        <v>1237</v>
      </c>
      <c r="B40" s="115" t="s">
        <v>1022</v>
      </c>
      <c r="C40" s="115" t="s">
        <v>2248</v>
      </c>
      <c r="D40" s="115" t="s">
        <v>2217</v>
      </c>
      <c r="E40" s="115" t="s">
        <v>1788</v>
      </c>
      <c r="F40" s="108" t="s">
        <v>240</v>
      </c>
      <c r="G40" s="115"/>
      <c r="H40" s="115" t="s">
        <v>689</v>
      </c>
      <c r="I40" s="115"/>
      <c r="J40" s="115"/>
      <c r="K40" s="119" t="s">
        <v>2845</v>
      </c>
      <c r="L40" s="115" t="s">
        <v>281</v>
      </c>
      <c r="M40" s="108" t="s">
        <v>2261</v>
      </c>
      <c r="N40" s="108" t="s">
        <v>2004</v>
      </c>
    </row>
    <row r="41" spans="1:15" ht="38.25" x14ac:dyDescent="0.2">
      <c r="A41" s="115" t="s">
        <v>468</v>
      </c>
      <c r="B41" s="107" t="s">
        <v>4092</v>
      </c>
      <c r="C41" s="107" t="s">
        <v>2247</v>
      </c>
      <c r="D41" s="107" t="s">
        <v>279</v>
      </c>
      <c r="E41" s="107" t="s">
        <v>279</v>
      </c>
      <c r="F41" s="107" t="s">
        <v>968</v>
      </c>
      <c r="G41" s="107" t="s">
        <v>34</v>
      </c>
      <c r="H41" s="107" t="s">
        <v>1489</v>
      </c>
      <c r="I41" s="107">
        <v>2.1</v>
      </c>
      <c r="J41" s="107"/>
      <c r="K41" s="154" t="s">
        <v>743</v>
      </c>
      <c r="L41" s="107" t="s">
        <v>744</v>
      </c>
      <c r="M41" s="107" t="s">
        <v>2262</v>
      </c>
      <c r="N41" s="107" t="s">
        <v>279</v>
      </c>
    </row>
    <row r="42" spans="1:15" x14ac:dyDescent="0.2">
      <c r="A42" s="108" t="s">
        <v>636</v>
      </c>
      <c r="B42" s="108" t="s">
        <v>1979</v>
      </c>
      <c r="C42" s="108"/>
      <c r="D42" s="108"/>
      <c r="E42" s="108"/>
      <c r="F42" s="108"/>
      <c r="G42" s="108"/>
      <c r="H42" s="108"/>
      <c r="I42" s="108"/>
      <c r="J42" s="108"/>
      <c r="K42" s="108"/>
      <c r="L42" s="108"/>
      <c r="M42" s="108"/>
      <c r="N42" s="108"/>
      <c r="O42" s="17"/>
    </row>
    <row r="43" spans="1:15" ht="76.5" x14ac:dyDescent="0.2">
      <c r="A43" s="115" t="s">
        <v>1490</v>
      </c>
      <c r="B43" s="108" t="s">
        <v>4092</v>
      </c>
      <c r="C43" s="108" t="s">
        <v>2265</v>
      </c>
      <c r="D43" s="108" t="s">
        <v>279</v>
      </c>
      <c r="E43" s="108" t="s">
        <v>279</v>
      </c>
      <c r="F43" s="108" t="s">
        <v>968</v>
      </c>
      <c r="G43" s="108" t="s">
        <v>308</v>
      </c>
      <c r="H43" s="108" t="s">
        <v>891</v>
      </c>
      <c r="I43" s="108"/>
      <c r="J43" s="108"/>
      <c r="K43" s="119" t="s">
        <v>2157</v>
      </c>
      <c r="L43" s="108" t="s">
        <v>391</v>
      </c>
      <c r="M43" s="108" t="s">
        <v>2263</v>
      </c>
      <c r="N43" s="108" t="s">
        <v>1547</v>
      </c>
      <c r="O43" s="17"/>
    </row>
    <row r="44" spans="1:15" ht="38.25" x14ac:dyDescent="0.2">
      <c r="A44" s="115" t="s">
        <v>679</v>
      </c>
      <c r="B44" s="108" t="s">
        <v>1022</v>
      </c>
      <c r="C44" s="108" t="s">
        <v>2267</v>
      </c>
      <c r="D44" s="108" t="s">
        <v>2266</v>
      </c>
      <c r="E44" s="108" t="s">
        <v>1788</v>
      </c>
      <c r="F44" s="108" t="s">
        <v>968</v>
      </c>
      <c r="G44" s="108" t="s">
        <v>308</v>
      </c>
      <c r="H44" s="108" t="s">
        <v>1574</v>
      </c>
      <c r="I44" s="108" t="s">
        <v>531</v>
      </c>
      <c r="J44" s="108"/>
      <c r="K44" s="119" t="s">
        <v>2158</v>
      </c>
      <c r="L44" s="108" t="s">
        <v>391</v>
      </c>
      <c r="M44" s="108" t="s">
        <v>2264</v>
      </c>
      <c r="N44" s="108" t="s">
        <v>2000</v>
      </c>
      <c r="O44" s="17"/>
    </row>
    <row r="45" spans="1:15" x14ac:dyDescent="0.2">
      <c r="A45" s="108" t="s">
        <v>1553</v>
      </c>
      <c r="B45" s="108" t="s">
        <v>1979</v>
      </c>
      <c r="C45" s="108"/>
      <c r="D45" s="108"/>
      <c r="E45" s="108"/>
      <c r="F45" s="108"/>
      <c r="G45" s="108"/>
      <c r="H45" s="108"/>
      <c r="I45" s="108"/>
      <c r="J45" s="108"/>
      <c r="K45" s="119"/>
      <c r="L45" s="108"/>
      <c r="M45" s="108"/>
      <c r="N45" s="108"/>
      <c r="O45" s="17"/>
    </row>
    <row r="46" spans="1:15" ht="55.5" customHeight="1" x14ac:dyDescent="0.2">
      <c r="A46" s="108" t="s">
        <v>2415</v>
      </c>
      <c r="B46" s="108" t="s">
        <v>1979</v>
      </c>
      <c r="C46" s="108"/>
      <c r="D46" s="108"/>
      <c r="E46" s="108"/>
      <c r="F46" s="108" t="s">
        <v>968</v>
      </c>
      <c r="G46" s="108" t="s">
        <v>2416</v>
      </c>
      <c r="H46" s="108" t="s">
        <v>73</v>
      </c>
      <c r="I46" s="108">
        <v>7</v>
      </c>
      <c r="J46" s="108" t="s">
        <v>2273</v>
      </c>
      <c r="K46" s="119" t="s">
        <v>2417</v>
      </c>
      <c r="L46" s="108" t="s">
        <v>2418</v>
      </c>
      <c r="M46" s="108"/>
      <c r="N46" s="108"/>
    </row>
    <row r="47" spans="1:15" ht="22.9" customHeight="1" x14ac:dyDescent="0.2">
      <c r="A47" s="308" t="s">
        <v>2790</v>
      </c>
      <c r="B47" s="309"/>
      <c r="C47" s="309"/>
      <c r="D47" s="309"/>
      <c r="E47" s="309"/>
      <c r="F47" s="309"/>
      <c r="G47" s="309"/>
      <c r="H47" s="309"/>
      <c r="I47" s="309"/>
      <c r="J47" s="309"/>
      <c r="K47" s="309"/>
      <c r="L47" s="309"/>
      <c r="M47" s="309"/>
      <c r="N47" s="310"/>
    </row>
    <row r="48" spans="1:15" ht="24" customHeight="1" x14ac:dyDescent="0.2">
      <c r="M48" s="16"/>
    </row>
    <row r="49" spans="1:4" ht="24" customHeight="1" x14ac:dyDescent="0.2">
      <c r="A49" s="302" t="s">
        <v>2268</v>
      </c>
      <c r="B49" s="302"/>
      <c r="C49" s="302"/>
      <c r="D49" s="68"/>
    </row>
    <row r="50" spans="1:4" ht="21.75" customHeight="1" x14ac:dyDescent="0.2">
      <c r="A50" s="285" t="s">
        <v>2978</v>
      </c>
      <c r="B50" s="285"/>
      <c r="C50" s="286"/>
      <c r="D50" s="71">
        <f>COUNTIF(B4:B46, "awaiting")</f>
        <v>0</v>
      </c>
    </row>
    <row r="51" spans="1:4" ht="21.75" customHeight="1" x14ac:dyDescent="0.2">
      <c r="A51" s="285" t="s">
        <v>1254</v>
      </c>
      <c r="B51" s="285"/>
      <c r="C51" s="286"/>
      <c r="D51" s="71">
        <f>COUNTIF(B4:B46, "not approved")</f>
        <v>1</v>
      </c>
    </row>
    <row r="52" spans="1:4" ht="21.75" customHeight="1" x14ac:dyDescent="0.2">
      <c r="A52" s="285" t="s">
        <v>930</v>
      </c>
      <c r="B52" s="285"/>
      <c r="C52" s="286"/>
      <c r="D52" s="71">
        <f>COUNTIF(B4:B46, "active")</f>
        <v>0</v>
      </c>
    </row>
    <row r="53" spans="1:4" ht="21.75" customHeight="1" x14ac:dyDescent="0.2">
      <c r="A53" s="285" t="s">
        <v>931</v>
      </c>
      <c r="B53" s="285"/>
      <c r="C53" s="286"/>
      <c r="D53" s="71">
        <f>COUNTIF(B4:B46, "expired")</f>
        <v>0</v>
      </c>
    </row>
    <row r="54" spans="1:4" ht="21.75" customHeight="1" x14ac:dyDescent="0.2">
      <c r="A54" s="285" t="s">
        <v>1253</v>
      </c>
      <c r="B54" s="285"/>
      <c r="C54" s="286"/>
      <c r="D54" s="71">
        <f>COUNTIF(B4:B46, "closed")</f>
        <v>16</v>
      </c>
    </row>
    <row r="55" spans="1:4" ht="21.75" customHeight="1" x14ac:dyDescent="0.2">
      <c r="A55" s="285" t="s">
        <v>1979</v>
      </c>
      <c r="B55" s="285"/>
      <c r="C55" s="286"/>
      <c r="D55" s="71">
        <f>COUNTIF(B4:B46, "not required")</f>
        <v>13</v>
      </c>
    </row>
    <row r="56" spans="1:4" ht="21.75" customHeight="1" x14ac:dyDescent="0.2">
      <c r="A56" s="285" t="s">
        <v>2269</v>
      </c>
      <c r="B56" s="285"/>
      <c r="C56" s="286"/>
      <c r="D56" s="71">
        <f>SUM(D50:D55)</f>
        <v>30</v>
      </c>
    </row>
  </sheetData>
  <autoFilter ref="A3:N47" xr:uid="{DDFD4958-A75B-4591-B06B-1ED7BCFAE765}"/>
  <mergeCells count="11">
    <mergeCell ref="A47:N47"/>
    <mergeCell ref="A1:N1"/>
    <mergeCell ref="A2:N2"/>
    <mergeCell ref="A55:C55"/>
    <mergeCell ref="A56:C56"/>
    <mergeCell ref="A49:C49"/>
    <mergeCell ref="A50:C50"/>
    <mergeCell ref="A51:C51"/>
    <mergeCell ref="A52:C52"/>
    <mergeCell ref="A53:C53"/>
    <mergeCell ref="A54:C54"/>
  </mergeCells>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9B0B6-8EA5-4419-A38A-F6BD34C53663}">
  <sheetPr>
    <tabColor theme="1"/>
  </sheetPr>
  <dimension ref="A1:M16"/>
  <sheetViews>
    <sheetView zoomScale="80" zoomScaleNormal="80" workbookViewId="0">
      <selection activeCell="B5" sqref="B5:B6"/>
    </sheetView>
  </sheetViews>
  <sheetFormatPr defaultColWidth="20.7109375" defaultRowHeight="30" customHeight="1" x14ac:dyDescent="0.2"/>
  <cols>
    <col min="1" max="1" width="24.7109375" style="44" customWidth="1"/>
    <col min="2" max="2" width="10.85546875" style="44" customWidth="1"/>
    <col min="3" max="3" width="14.140625" style="44" customWidth="1"/>
    <col min="4" max="4" width="14.5703125" style="44" customWidth="1"/>
    <col min="5" max="5" width="12.5703125" style="44" customWidth="1"/>
    <col min="6" max="6" width="14.7109375" style="44" customWidth="1"/>
    <col min="7" max="7" width="24.7109375" style="44" customWidth="1"/>
    <col min="8" max="8" width="19.5703125" style="44" customWidth="1"/>
    <col min="9" max="9" width="11.42578125" style="44" customWidth="1"/>
    <col min="10" max="10" width="88.28515625" style="29" customWidth="1"/>
    <col min="11" max="11" width="22.5703125" style="29" customWidth="1"/>
    <col min="12" max="12" width="14.7109375" style="29" customWidth="1"/>
    <col min="13" max="13" width="17.7109375" style="29" customWidth="1"/>
    <col min="14" max="16384" width="20.7109375" style="29"/>
  </cols>
  <sheetData>
    <row r="1" spans="1:13" ht="75" customHeight="1" x14ac:dyDescent="0.2">
      <c r="A1" s="300" t="s">
        <v>2381</v>
      </c>
      <c r="B1" s="301"/>
      <c r="C1" s="301"/>
      <c r="D1" s="301"/>
      <c r="E1" s="301"/>
      <c r="F1" s="301"/>
      <c r="G1" s="301"/>
      <c r="H1" s="301"/>
      <c r="I1" s="301"/>
      <c r="J1" s="301"/>
      <c r="K1" s="301"/>
      <c r="L1" s="301"/>
      <c r="M1" s="301"/>
    </row>
    <row r="2" spans="1:13" ht="33.75" customHeight="1" x14ac:dyDescent="0.2">
      <c r="A2" s="292" t="s">
        <v>2498</v>
      </c>
      <c r="B2" s="293"/>
      <c r="C2" s="293"/>
      <c r="D2" s="293"/>
      <c r="E2" s="293"/>
      <c r="F2" s="293"/>
      <c r="G2" s="293"/>
      <c r="H2" s="306"/>
      <c r="I2" s="306"/>
      <c r="J2" s="306"/>
      <c r="K2" s="306"/>
      <c r="L2" s="306"/>
      <c r="M2" s="307"/>
    </row>
    <row r="3" spans="1:13" s="78" customFormat="1" ht="30" customHeight="1" x14ac:dyDescent="0.2">
      <c r="A3" s="66" t="s">
        <v>2160</v>
      </c>
      <c r="B3" s="66" t="s">
        <v>1656</v>
      </c>
      <c r="C3" s="66" t="s">
        <v>561</v>
      </c>
      <c r="D3" s="66" t="s">
        <v>1777</v>
      </c>
      <c r="E3" s="66" t="s">
        <v>1745</v>
      </c>
      <c r="F3" s="66" t="s">
        <v>1407</v>
      </c>
      <c r="G3" s="66" t="s">
        <v>896</v>
      </c>
      <c r="H3" s="66" t="s">
        <v>395</v>
      </c>
      <c r="I3" s="66" t="s">
        <v>156</v>
      </c>
      <c r="J3" s="66" t="s">
        <v>1295</v>
      </c>
      <c r="K3" s="66" t="s">
        <v>2164</v>
      </c>
      <c r="L3" s="66" t="s">
        <v>787</v>
      </c>
      <c r="M3" s="66" t="s">
        <v>278</v>
      </c>
    </row>
    <row r="4" spans="1:13" s="74" customFormat="1" ht="399.75" hidden="1" customHeight="1" x14ac:dyDescent="0.2">
      <c r="A4" s="102" t="s">
        <v>2067</v>
      </c>
      <c r="B4" s="155" t="s">
        <v>1022</v>
      </c>
      <c r="C4" s="156">
        <v>41277</v>
      </c>
      <c r="D4" s="156">
        <v>42004</v>
      </c>
      <c r="E4" s="156">
        <v>42116</v>
      </c>
      <c r="F4" s="155" t="s">
        <v>2068</v>
      </c>
      <c r="G4" s="157" t="s">
        <v>2069</v>
      </c>
      <c r="H4" s="157" t="s">
        <v>2070</v>
      </c>
      <c r="I4" s="157" t="s">
        <v>2071</v>
      </c>
      <c r="J4" s="157" t="s">
        <v>2343</v>
      </c>
      <c r="K4" s="155" t="s">
        <v>581</v>
      </c>
      <c r="L4" s="156">
        <v>41549</v>
      </c>
      <c r="M4" s="155" t="s">
        <v>2389</v>
      </c>
    </row>
    <row r="5" spans="1:13" s="74" customFormat="1" ht="21.75" customHeight="1" thickBot="1" x14ac:dyDescent="0.25">
      <c r="A5" s="210" t="s">
        <v>2499</v>
      </c>
      <c r="B5" s="210" t="s">
        <v>4092</v>
      </c>
      <c r="C5" s="211">
        <v>42583</v>
      </c>
      <c r="D5" s="212" t="s">
        <v>279</v>
      </c>
      <c r="E5" s="211">
        <v>45987</v>
      </c>
      <c r="F5" s="212" t="s">
        <v>1408</v>
      </c>
      <c r="G5" s="212" t="s">
        <v>2504</v>
      </c>
      <c r="H5" s="212" t="s">
        <v>1534</v>
      </c>
      <c r="I5" s="212">
        <v>4.3</v>
      </c>
      <c r="J5" s="213" t="s">
        <v>4004</v>
      </c>
      <c r="K5" s="213" t="s">
        <v>2505</v>
      </c>
      <c r="L5" s="211">
        <v>42594</v>
      </c>
      <c r="M5" s="211" t="s">
        <v>3287</v>
      </c>
    </row>
    <row r="6" spans="1:13" s="74" customFormat="1" ht="26.25" thickBot="1" x14ac:dyDescent="0.25">
      <c r="A6" s="210" t="s">
        <v>2506</v>
      </c>
      <c r="B6" s="210" t="s">
        <v>4092</v>
      </c>
      <c r="C6" s="211">
        <v>42583</v>
      </c>
      <c r="D6" s="212" t="s">
        <v>279</v>
      </c>
      <c r="E6" s="211">
        <v>45987</v>
      </c>
      <c r="F6" s="212" t="s">
        <v>1408</v>
      </c>
      <c r="G6" s="212" t="s">
        <v>2507</v>
      </c>
      <c r="H6" s="212" t="s">
        <v>2508</v>
      </c>
      <c r="I6" s="212" t="s">
        <v>2509</v>
      </c>
      <c r="J6" s="213" t="s">
        <v>2511</v>
      </c>
      <c r="K6" s="213" t="s">
        <v>2510</v>
      </c>
      <c r="L6" s="211">
        <v>42605</v>
      </c>
      <c r="M6" s="211" t="s">
        <v>3287</v>
      </c>
    </row>
    <row r="7" spans="1:13" s="74" customFormat="1" ht="12.75" x14ac:dyDescent="0.2">
      <c r="A7" s="114"/>
      <c r="B7" s="75"/>
      <c r="C7" s="80"/>
      <c r="D7" s="81"/>
      <c r="E7" s="81"/>
      <c r="F7" s="81"/>
      <c r="G7" s="81"/>
      <c r="H7" s="81"/>
      <c r="I7" s="81"/>
      <c r="J7" s="82"/>
      <c r="K7" s="82"/>
      <c r="L7" s="80"/>
      <c r="M7" s="80"/>
    </row>
    <row r="8" spans="1:13" s="74" customFormat="1" ht="12.75" x14ac:dyDescent="0.2">
      <c r="A8" s="114"/>
      <c r="B8" s="75"/>
      <c r="C8" s="80"/>
      <c r="D8" s="81"/>
      <c r="E8" s="81"/>
      <c r="F8" s="81"/>
      <c r="G8" s="81"/>
      <c r="H8" s="81"/>
      <c r="I8" s="81"/>
      <c r="J8" s="82"/>
      <c r="K8" s="82"/>
      <c r="L8" s="80"/>
      <c r="M8" s="80"/>
    </row>
    <row r="9" spans="1:13" s="74" customFormat="1" ht="21.75" customHeight="1" x14ac:dyDescent="0.2">
      <c r="A9" s="81"/>
      <c r="B9" s="75"/>
      <c r="C9" s="80"/>
      <c r="D9" s="81"/>
      <c r="E9" s="81"/>
      <c r="F9" s="81"/>
      <c r="G9" s="81"/>
      <c r="H9" s="81"/>
      <c r="I9" s="81"/>
      <c r="J9" s="82"/>
      <c r="K9" s="82"/>
      <c r="L9" s="80"/>
      <c r="M9" s="80"/>
    </row>
    <row r="10" spans="1:13" s="74" customFormat="1" ht="30" customHeight="1" x14ac:dyDescent="0.2">
      <c r="A10" s="302" t="s">
        <v>2066</v>
      </c>
      <c r="B10" s="302"/>
      <c r="C10" s="302"/>
      <c r="D10" s="69"/>
      <c r="E10" s="77"/>
      <c r="F10" s="77"/>
      <c r="G10" s="77"/>
      <c r="H10" s="77"/>
      <c r="I10" s="77"/>
    </row>
    <row r="11" spans="1:13" s="74" customFormat="1" ht="30" customHeight="1" x14ac:dyDescent="0.2">
      <c r="A11" s="285" t="s">
        <v>2978</v>
      </c>
      <c r="B11" s="285"/>
      <c r="C11" s="286"/>
      <c r="D11" s="71">
        <f>COUNTIF(B4:B6,"Awaiting")</f>
        <v>0</v>
      </c>
      <c r="E11" s="77"/>
      <c r="F11" s="77"/>
      <c r="G11" s="77"/>
      <c r="H11" s="77"/>
      <c r="I11" s="77"/>
    </row>
    <row r="12" spans="1:13" s="74" customFormat="1" ht="30" customHeight="1" x14ac:dyDescent="0.2">
      <c r="A12" s="285" t="s">
        <v>930</v>
      </c>
      <c r="B12" s="285"/>
      <c r="C12" s="286"/>
      <c r="D12" s="71">
        <f>COUNTIF(B4:B6,"Active")</f>
        <v>0</v>
      </c>
      <c r="E12" s="77"/>
    </row>
    <row r="13" spans="1:13" s="74" customFormat="1" ht="30" customHeight="1" x14ac:dyDescent="0.2">
      <c r="A13" s="285" t="s">
        <v>931</v>
      </c>
      <c r="B13" s="285"/>
      <c r="C13" s="286"/>
      <c r="D13" s="71">
        <f>COUNTIF(B4:B6,"Expired")</f>
        <v>0</v>
      </c>
      <c r="E13" s="77"/>
      <c r="F13" s="77"/>
      <c r="G13" s="77"/>
      <c r="H13" s="77"/>
      <c r="I13" s="77"/>
    </row>
    <row r="14" spans="1:13" s="74" customFormat="1" ht="30" customHeight="1" x14ac:dyDescent="0.2">
      <c r="A14" s="285" t="s">
        <v>1253</v>
      </c>
      <c r="B14" s="285"/>
      <c r="C14" s="286"/>
      <c r="D14" s="71">
        <f>COUNTIF(B4:B6,"Closed")</f>
        <v>1</v>
      </c>
      <c r="E14" s="77"/>
      <c r="F14" s="77"/>
      <c r="G14" s="77"/>
      <c r="H14" s="77"/>
      <c r="I14" s="77"/>
    </row>
    <row r="15" spans="1:13" s="74" customFormat="1" ht="30" customHeight="1" x14ac:dyDescent="0.2">
      <c r="A15" s="285" t="s">
        <v>2269</v>
      </c>
      <c r="B15" s="285"/>
      <c r="C15" s="286"/>
      <c r="D15" s="71">
        <f>SUM(D10:D14)</f>
        <v>1</v>
      </c>
      <c r="E15" s="77"/>
      <c r="F15" s="77"/>
      <c r="G15" s="77"/>
      <c r="H15" s="77"/>
      <c r="I15" s="77"/>
    </row>
    <row r="16" spans="1:13" s="74" customFormat="1" ht="30" customHeight="1" x14ac:dyDescent="0.2">
      <c r="A16" s="77"/>
      <c r="B16" s="77"/>
      <c r="C16" s="77"/>
      <c r="D16" s="77"/>
      <c r="E16" s="77"/>
      <c r="F16" s="77"/>
      <c r="G16" s="77"/>
      <c r="H16" s="77"/>
    </row>
  </sheetData>
  <autoFilter ref="A3:J5" xr:uid="{CD9DD5B9-B10A-48B6-8BE7-CC232CE42257}"/>
  <mergeCells count="8">
    <mergeCell ref="A14:C14"/>
    <mergeCell ref="A15:C15"/>
    <mergeCell ref="A1:M1"/>
    <mergeCell ref="A2:M2"/>
    <mergeCell ref="A10:C10"/>
    <mergeCell ref="A11:C11"/>
    <mergeCell ref="A12:C12"/>
    <mergeCell ref="A13:C13"/>
  </mergeCells>
  <hyperlinks>
    <hyperlink ref="A4" r:id="rId1" xr:uid="{113274F6-B13C-491C-A378-F9E4EAB3B1D9}"/>
  </hyperlinks>
  <pageMargins left="0.7" right="0.7" top="0.75" bottom="0.75" header="0.3" footer="0.3"/>
  <pageSetup paperSize="9" orientation="portrait" r:id="rId2"/>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D6CBC-D53B-4C6B-BA96-05B12FA32671}">
  <sheetPr codeName="Sheet7">
    <tabColor theme="1"/>
    <pageSetUpPr fitToPage="1"/>
  </sheetPr>
  <dimension ref="A1:M14"/>
  <sheetViews>
    <sheetView zoomScale="80" zoomScaleNormal="80" workbookViewId="0">
      <pane ySplit="3" topLeftCell="A4" activePane="bottomLeft" state="frozen"/>
      <selection pane="bottomLeft" activeCell="H8" sqref="H8"/>
    </sheetView>
  </sheetViews>
  <sheetFormatPr defaultColWidth="20.7109375" defaultRowHeight="30" customHeight="1" x14ac:dyDescent="0.2"/>
  <cols>
    <col min="1" max="1" width="24.7109375" style="77" customWidth="1"/>
    <col min="2" max="2" width="10.85546875" style="44" customWidth="1"/>
    <col min="3" max="3" width="14.140625" style="44" customWidth="1"/>
    <col min="4" max="4" width="14.5703125" style="44" customWidth="1"/>
    <col min="5" max="5" width="12.5703125" style="44" customWidth="1"/>
    <col min="6" max="6" width="14.7109375" style="44" customWidth="1"/>
    <col min="7" max="7" width="27.7109375" style="44" customWidth="1"/>
    <col min="8" max="8" width="18.140625" style="44" customWidth="1"/>
    <col min="9" max="9" width="14.7109375" style="44" customWidth="1"/>
    <col min="10" max="10" width="83.42578125" style="29" customWidth="1"/>
    <col min="11" max="11" width="22.5703125" style="29" customWidth="1"/>
    <col min="12" max="12" width="14.7109375" style="29" customWidth="1"/>
    <col min="13" max="13" width="17.7109375" style="29" customWidth="1"/>
    <col min="14" max="16384" width="20.7109375" style="29"/>
  </cols>
  <sheetData>
    <row r="1" spans="1:13" ht="75" customHeight="1" x14ac:dyDescent="0.2">
      <c r="A1" s="300" t="s">
        <v>2381</v>
      </c>
      <c r="B1" s="301"/>
      <c r="C1" s="301"/>
      <c r="D1" s="301"/>
      <c r="E1" s="301"/>
      <c r="F1" s="301"/>
      <c r="G1" s="301"/>
      <c r="H1" s="301"/>
      <c r="I1" s="301"/>
      <c r="J1" s="301"/>
      <c r="K1" s="301"/>
      <c r="L1" s="301"/>
      <c r="M1" s="301"/>
    </row>
    <row r="2" spans="1:13" ht="33.75" customHeight="1" x14ac:dyDescent="0.2">
      <c r="A2" s="292" t="s">
        <v>2382</v>
      </c>
      <c r="B2" s="293"/>
      <c r="C2" s="293"/>
      <c r="D2" s="293"/>
      <c r="E2" s="293"/>
      <c r="F2" s="293"/>
      <c r="G2" s="293"/>
      <c r="H2" s="306"/>
      <c r="I2" s="306"/>
      <c r="J2" s="306"/>
      <c r="K2" s="306"/>
      <c r="L2" s="306"/>
      <c r="M2" s="307"/>
    </row>
    <row r="3" spans="1:13" s="78" customFormat="1" ht="30" customHeight="1" x14ac:dyDescent="0.2">
      <c r="A3" s="66" t="s">
        <v>2160</v>
      </c>
      <c r="B3" s="66" t="s">
        <v>1656</v>
      </c>
      <c r="C3" s="66" t="s">
        <v>561</v>
      </c>
      <c r="D3" s="66" t="s">
        <v>1777</v>
      </c>
      <c r="E3" s="66" t="s">
        <v>1745</v>
      </c>
      <c r="F3" s="66" t="s">
        <v>1407</v>
      </c>
      <c r="G3" s="66" t="s">
        <v>896</v>
      </c>
      <c r="H3" s="66" t="s">
        <v>395</v>
      </c>
      <c r="I3" s="66" t="s">
        <v>156</v>
      </c>
      <c r="J3" s="66" t="s">
        <v>1295</v>
      </c>
      <c r="K3" s="66" t="s">
        <v>2164</v>
      </c>
      <c r="L3" s="66" t="s">
        <v>787</v>
      </c>
      <c r="M3" s="66" t="s">
        <v>278</v>
      </c>
    </row>
    <row r="4" spans="1:13" s="74" customFormat="1" ht="390" x14ac:dyDescent="0.2">
      <c r="A4" s="209" t="s">
        <v>2067</v>
      </c>
      <c r="B4" s="32" t="s">
        <v>1022</v>
      </c>
      <c r="C4" s="33">
        <v>41277</v>
      </c>
      <c r="D4" s="33">
        <v>42004</v>
      </c>
      <c r="E4" s="33">
        <v>42116</v>
      </c>
      <c r="F4" s="32" t="s">
        <v>2068</v>
      </c>
      <c r="G4" s="34" t="s">
        <v>2069</v>
      </c>
      <c r="H4" s="34" t="s">
        <v>2070</v>
      </c>
      <c r="I4" s="34" t="s">
        <v>2071</v>
      </c>
      <c r="J4" s="34" t="s">
        <v>2343</v>
      </c>
      <c r="K4" s="32" t="s">
        <v>581</v>
      </c>
      <c r="L4" s="33">
        <v>41549</v>
      </c>
      <c r="M4" s="32" t="s">
        <v>2389</v>
      </c>
    </row>
    <row r="5" spans="1:13" s="74" customFormat="1" ht="21.75" customHeight="1" thickBot="1" x14ac:dyDescent="0.25">
      <c r="A5" s="87"/>
      <c r="B5" s="83"/>
      <c r="C5" s="84"/>
      <c r="D5" s="85"/>
      <c r="E5" s="85"/>
      <c r="F5" s="85"/>
      <c r="G5" s="85"/>
      <c r="H5" s="85"/>
      <c r="I5" s="85"/>
      <c r="J5" s="86"/>
      <c r="K5" s="86"/>
      <c r="L5" s="84"/>
      <c r="M5" s="84"/>
    </row>
    <row r="6" spans="1:13" s="74" customFormat="1" ht="62.25" customHeight="1" x14ac:dyDescent="0.2">
      <c r="A6" s="81"/>
      <c r="B6" s="75"/>
      <c r="C6" s="80"/>
      <c r="D6" s="81"/>
      <c r="E6" s="81"/>
      <c r="F6" s="81"/>
      <c r="G6" s="81"/>
      <c r="H6" s="81"/>
      <c r="I6" s="81"/>
      <c r="J6" s="82"/>
      <c r="K6" s="82"/>
      <c r="L6" s="80"/>
      <c r="M6" s="80"/>
    </row>
    <row r="7" spans="1:13" s="74" customFormat="1" ht="21.75" customHeight="1" x14ac:dyDescent="0.2">
      <c r="A7" s="81"/>
      <c r="B7" s="75"/>
      <c r="C7" s="80"/>
      <c r="D7" s="81"/>
      <c r="E7" s="81"/>
      <c r="F7" s="81"/>
      <c r="G7" s="81"/>
      <c r="H7" s="81"/>
      <c r="I7" s="81"/>
      <c r="J7" s="82"/>
      <c r="K7" s="82"/>
      <c r="L7" s="80"/>
      <c r="M7" s="80"/>
    </row>
    <row r="8" spans="1:13" s="74" customFormat="1" ht="30" customHeight="1" x14ac:dyDescent="0.2">
      <c r="A8" s="302" t="s">
        <v>2066</v>
      </c>
      <c r="B8" s="302"/>
      <c r="C8" s="302"/>
      <c r="D8" s="69"/>
      <c r="E8" s="77"/>
      <c r="F8" s="77"/>
      <c r="G8" s="77"/>
      <c r="H8" s="77"/>
      <c r="I8" s="77"/>
    </row>
    <row r="9" spans="1:13" s="74" customFormat="1" ht="30" customHeight="1" x14ac:dyDescent="0.2">
      <c r="A9" s="285" t="s">
        <v>2978</v>
      </c>
      <c r="B9" s="285"/>
      <c r="C9" s="286"/>
      <c r="D9" s="71">
        <f>COUNTIF(B4:B5,"Awaiting")</f>
        <v>0</v>
      </c>
      <c r="E9" s="77"/>
      <c r="F9" s="77"/>
      <c r="G9" s="77"/>
      <c r="H9" s="77"/>
      <c r="I9" s="77"/>
    </row>
    <row r="10" spans="1:13" s="74" customFormat="1" ht="30" customHeight="1" x14ac:dyDescent="0.2">
      <c r="A10" s="285" t="s">
        <v>930</v>
      </c>
      <c r="B10" s="285"/>
      <c r="C10" s="286"/>
      <c r="D10" s="71">
        <f>COUNTIF(B4:B5,"Active")</f>
        <v>0</v>
      </c>
      <c r="E10" s="77"/>
    </row>
    <row r="11" spans="1:13" s="74" customFormat="1" ht="30" customHeight="1" x14ac:dyDescent="0.2">
      <c r="A11" s="285" t="s">
        <v>931</v>
      </c>
      <c r="B11" s="285"/>
      <c r="C11" s="286"/>
      <c r="D11" s="71">
        <f>COUNTIF(B4:B5,"Expired")</f>
        <v>0</v>
      </c>
      <c r="E11" s="77"/>
      <c r="F11" s="77"/>
      <c r="G11" s="77"/>
      <c r="H11" s="77"/>
      <c r="I11" s="77"/>
    </row>
    <row r="12" spans="1:13" s="74" customFormat="1" ht="30" customHeight="1" x14ac:dyDescent="0.2">
      <c r="A12" s="285" t="s">
        <v>1253</v>
      </c>
      <c r="B12" s="285"/>
      <c r="C12" s="286"/>
      <c r="D12" s="71">
        <f>COUNTIF(B4:B5,"Closed")</f>
        <v>1</v>
      </c>
      <c r="E12" s="77"/>
      <c r="F12" s="77"/>
      <c r="G12" s="77"/>
      <c r="H12" s="77"/>
      <c r="I12" s="77"/>
    </row>
    <row r="13" spans="1:13" s="74" customFormat="1" ht="30" customHeight="1" x14ac:dyDescent="0.2">
      <c r="A13" s="285" t="s">
        <v>2269</v>
      </c>
      <c r="B13" s="285"/>
      <c r="C13" s="286"/>
      <c r="D13" s="71">
        <f>SUM(D8:D12)</f>
        <v>1</v>
      </c>
      <c r="E13" s="77"/>
      <c r="F13" s="77"/>
      <c r="G13" s="77"/>
      <c r="H13" s="77"/>
      <c r="I13" s="77"/>
    </row>
    <row r="14" spans="1:13" s="74" customFormat="1" ht="30" customHeight="1" x14ac:dyDescent="0.2">
      <c r="A14" s="77"/>
      <c r="B14" s="77"/>
      <c r="C14" s="77"/>
      <c r="D14" s="77"/>
      <c r="E14" s="77"/>
      <c r="F14" s="77"/>
      <c r="G14" s="77"/>
      <c r="H14" s="77"/>
    </row>
  </sheetData>
  <autoFilter ref="A3:M4" xr:uid="{A85AB151-136F-4C50-AE8D-466979B0D7C0}"/>
  <mergeCells count="8">
    <mergeCell ref="A1:M1"/>
    <mergeCell ref="A2:M2"/>
    <mergeCell ref="A11:C11"/>
    <mergeCell ref="A12:C12"/>
    <mergeCell ref="A13:C13"/>
    <mergeCell ref="A9:C9"/>
    <mergeCell ref="A10:C10"/>
    <mergeCell ref="A8:C8"/>
  </mergeCells>
  <pageMargins left="0.55118110236220474" right="0.55118110236220474" top="0.98425196850393704" bottom="0.98425196850393704" header="0.51181102362204722" footer="0.51181102362204722"/>
  <pageSetup paperSize="8" scale="69" orientation="landscape" r:id="rId1"/>
  <headerFooter alignWithMargins="0">
    <oddFooter>&amp;L&amp;Z&amp;F&amp;RLast Updated: 12/04/2005</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8B6E7-ECFE-4F50-BE60-B851AF4EF043}">
  <sheetPr codeName="Sheet2">
    <tabColor theme="1"/>
  </sheetPr>
  <dimension ref="A1:N89"/>
  <sheetViews>
    <sheetView workbookViewId="0">
      <selection activeCell="S30" sqref="S30"/>
    </sheetView>
  </sheetViews>
  <sheetFormatPr defaultRowHeight="12.75" x14ac:dyDescent="0.2"/>
  <cols>
    <col min="14" max="14" width="27.5703125" customWidth="1"/>
  </cols>
  <sheetData>
    <row r="1" spans="1:14" ht="18.75" x14ac:dyDescent="0.3">
      <c r="A1" s="3" t="s">
        <v>2713</v>
      </c>
    </row>
    <row r="3" spans="1:14" x14ac:dyDescent="0.2">
      <c r="A3" t="s">
        <v>1242</v>
      </c>
      <c r="C3" s="29" t="s">
        <v>2844</v>
      </c>
    </row>
    <row r="5" spans="1:14" x14ac:dyDescent="0.2">
      <c r="A5" t="s">
        <v>1244</v>
      </c>
      <c r="B5" t="s">
        <v>782</v>
      </c>
      <c r="C5" t="s">
        <v>1245</v>
      </c>
    </row>
    <row r="6" spans="1:14" x14ac:dyDescent="0.2">
      <c r="C6" t="s">
        <v>1246</v>
      </c>
    </row>
    <row r="7" spans="1:14" x14ac:dyDescent="0.2">
      <c r="C7" t="s">
        <v>3986</v>
      </c>
    </row>
    <row r="8" spans="1:14" x14ac:dyDescent="0.2">
      <c r="C8" t="s">
        <v>1248</v>
      </c>
    </row>
    <row r="9" spans="1:14" x14ac:dyDescent="0.2">
      <c r="C9" t="s">
        <v>1249</v>
      </c>
    </row>
    <row r="10" spans="1:14" x14ac:dyDescent="0.2">
      <c r="C10" t="s">
        <v>3987</v>
      </c>
    </row>
    <row r="12" spans="1:14" x14ac:dyDescent="0.2">
      <c r="A12" t="s">
        <v>1251</v>
      </c>
      <c r="B12" t="s">
        <v>782</v>
      </c>
      <c r="C12" s="29" t="s">
        <v>2313</v>
      </c>
    </row>
    <row r="14" spans="1:14" x14ac:dyDescent="0.2">
      <c r="A14" s="4"/>
      <c r="B14" s="4"/>
      <c r="C14" s="4"/>
      <c r="D14" s="4"/>
      <c r="E14" s="4"/>
      <c r="F14" s="4"/>
      <c r="G14" s="4"/>
      <c r="H14" s="4"/>
      <c r="I14" s="4"/>
      <c r="J14" s="4"/>
      <c r="K14" s="4"/>
      <c r="L14" s="4"/>
      <c r="M14" s="4"/>
      <c r="N14" s="4"/>
    </row>
    <row r="15" spans="1:14" s="25" customFormat="1" x14ac:dyDescent="0.2"/>
    <row r="16" spans="1:14" s="25" customFormat="1" ht="18.75" x14ac:dyDescent="0.3">
      <c r="A16" s="26" t="s">
        <v>2711</v>
      </c>
    </row>
    <row r="17" spans="1:3" s="25" customFormat="1" x14ac:dyDescent="0.2"/>
    <row r="18" spans="1:3" s="25" customFormat="1" x14ac:dyDescent="0.2">
      <c r="A18" s="25" t="s">
        <v>1242</v>
      </c>
      <c r="C18" s="25" t="s">
        <v>2843</v>
      </c>
    </row>
    <row r="19" spans="1:3" s="25" customFormat="1" x14ac:dyDescent="0.2"/>
    <row r="20" spans="1:3" s="25" customFormat="1" x14ac:dyDescent="0.2">
      <c r="A20" s="25" t="s">
        <v>783</v>
      </c>
      <c r="B20" s="25" t="s">
        <v>782</v>
      </c>
      <c r="C20" s="25" t="s">
        <v>784</v>
      </c>
    </row>
    <row r="21" spans="1:3" s="25" customFormat="1" x14ac:dyDescent="0.2">
      <c r="C21" s="25" t="s">
        <v>1239</v>
      </c>
    </row>
    <row r="22" spans="1:3" s="25" customFormat="1" x14ac:dyDescent="0.2">
      <c r="C22" s="25" t="s">
        <v>1240</v>
      </c>
    </row>
    <row r="23" spans="1:3" s="25" customFormat="1" x14ac:dyDescent="0.2">
      <c r="C23" s="25" t="s">
        <v>1241</v>
      </c>
    </row>
    <row r="24" spans="1:3" s="25" customFormat="1" x14ac:dyDescent="0.2">
      <c r="C24" s="25" t="s">
        <v>1243</v>
      </c>
    </row>
    <row r="25" spans="1:3" s="25" customFormat="1" x14ac:dyDescent="0.2"/>
    <row r="26" spans="1:3" s="25" customFormat="1" x14ac:dyDescent="0.2">
      <c r="A26" s="25" t="s">
        <v>1244</v>
      </c>
      <c r="B26" s="25" t="s">
        <v>782</v>
      </c>
      <c r="C26" s="25" t="s">
        <v>1245</v>
      </c>
    </row>
    <row r="27" spans="1:3" s="25" customFormat="1" x14ac:dyDescent="0.2">
      <c r="C27" s="25" t="s">
        <v>1246</v>
      </c>
    </row>
    <row r="28" spans="1:3" s="25" customFormat="1" x14ac:dyDescent="0.2">
      <c r="C28" s="25" t="s">
        <v>1247</v>
      </c>
    </row>
    <row r="29" spans="1:3" s="25" customFormat="1" x14ac:dyDescent="0.2">
      <c r="C29" s="25" t="s">
        <v>1248</v>
      </c>
    </row>
    <row r="30" spans="1:3" s="25" customFormat="1" x14ac:dyDescent="0.2">
      <c r="C30" s="25" t="s">
        <v>1249</v>
      </c>
    </row>
    <row r="31" spans="1:3" s="25" customFormat="1" x14ac:dyDescent="0.2">
      <c r="C31" s="25" t="s">
        <v>1250</v>
      </c>
    </row>
    <row r="32" spans="1:3" s="25" customFormat="1" x14ac:dyDescent="0.2"/>
    <row r="33" spans="1:14" s="25" customFormat="1" x14ac:dyDescent="0.2">
      <c r="A33" s="25" t="s">
        <v>1251</v>
      </c>
      <c r="B33" s="25" t="s">
        <v>782</v>
      </c>
      <c r="C33" s="25" t="s">
        <v>2313</v>
      </c>
    </row>
    <row r="34" spans="1:14" s="25" customFormat="1" x14ac:dyDescent="0.2"/>
    <row r="35" spans="1:14" x14ac:dyDescent="0.2">
      <c r="A35" s="4"/>
      <c r="B35" s="4"/>
      <c r="C35" s="4"/>
      <c r="D35" s="4"/>
      <c r="E35" s="4"/>
      <c r="F35" s="4"/>
      <c r="G35" s="4"/>
      <c r="H35" s="4"/>
      <c r="I35" s="4"/>
      <c r="J35" s="4"/>
      <c r="K35" s="4"/>
      <c r="L35" s="4"/>
      <c r="M35" s="4"/>
      <c r="N35" s="4"/>
    </row>
    <row r="36" spans="1:14" s="25" customFormat="1" x14ac:dyDescent="0.2"/>
    <row r="37" spans="1:14" s="25" customFormat="1" ht="18.75" x14ac:dyDescent="0.3">
      <c r="A37" s="26" t="s">
        <v>2712</v>
      </c>
    </row>
    <row r="38" spans="1:14" s="25" customFormat="1" x14ac:dyDescent="0.2"/>
    <row r="39" spans="1:14" s="25" customFormat="1" x14ac:dyDescent="0.2">
      <c r="A39" s="25" t="s">
        <v>1325</v>
      </c>
    </row>
    <row r="40" spans="1:14" s="25" customFormat="1" ht="7.5" customHeight="1" x14ac:dyDescent="0.2">
      <c r="A40" s="25" t="s">
        <v>357</v>
      </c>
    </row>
    <row r="41" spans="1:14" s="25" customFormat="1" x14ac:dyDescent="0.2">
      <c r="B41" s="27" t="s">
        <v>122</v>
      </c>
    </row>
    <row r="42" spans="1:14" s="25" customFormat="1" ht="6.75" customHeight="1" x14ac:dyDescent="0.2"/>
    <row r="43" spans="1:14" s="25" customFormat="1" x14ac:dyDescent="0.2">
      <c r="A43" s="28" t="s">
        <v>381</v>
      </c>
    </row>
    <row r="44" spans="1:14" s="25" customFormat="1" ht="7.5" customHeight="1" x14ac:dyDescent="0.2"/>
    <row r="45" spans="1:14" s="25" customFormat="1" x14ac:dyDescent="0.2">
      <c r="A45" s="27" t="s">
        <v>884</v>
      </c>
      <c r="C45" s="25" t="s">
        <v>427</v>
      </c>
    </row>
    <row r="46" spans="1:14" s="25" customFormat="1" ht="7.5" customHeight="1" x14ac:dyDescent="0.2"/>
    <row r="47" spans="1:14" s="25" customFormat="1" x14ac:dyDescent="0.2">
      <c r="A47" s="27" t="s">
        <v>1664</v>
      </c>
      <c r="C47" s="25" t="s">
        <v>179</v>
      </c>
    </row>
    <row r="48" spans="1:14" s="25" customFormat="1" ht="7.5" customHeight="1" x14ac:dyDescent="0.2"/>
    <row r="49" spans="1:5" s="25" customFormat="1" x14ac:dyDescent="0.2">
      <c r="C49" s="25" t="s">
        <v>428</v>
      </c>
      <c r="E49" s="25" t="s">
        <v>670</v>
      </c>
    </row>
    <row r="50" spans="1:5" s="25" customFormat="1" x14ac:dyDescent="0.2">
      <c r="E50" s="25" t="s">
        <v>429</v>
      </c>
    </row>
    <row r="51" spans="1:5" s="25" customFormat="1" x14ac:dyDescent="0.2">
      <c r="A51" s="25" t="s">
        <v>1122</v>
      </c>
      <c r="E51" s="25" t="s">
        <v>1204</v>
      </c>
    </row>
    <row r="52" spans="1:5" s="25" customFormat="1" x14ac:dyDescent="0.2">
      <c r="E52" s="25" t="s">
        <v>1205</v>
      </c>
    </row>
    <row r="53" spans="1:5" s="25" customFormat="1" x14ac:dyDescent="0.2">
      <c r="A53" s="25" t="s">
        <v>1427</v>
      </c>
      <c r="E53" s="25" t="s">
        <v>471</v>
      </c>
    </row>
    <row r="54" spans="1:5" s="25" customFormat="1" x14ac:dyDescent="0.2">
      <c r="E54" s="25" t="s">
        <v>585</v>
      </c>
    </row>
    <row r="55" spans="1:5" s="25" customFormat="1" x14ac:dyDescent="0.2">
      <c r="E55" s="25" t="s">
        <v>1815</v>
      </c>
    </row>
    <row r="56" spans="1:5" s="25" customFormat="1" x14ac:dyDescent="0.2">
      <c r="E56" s="25" t="s">
        <v>1518</v>
      </c>
    </row>
    <row r="57" spans="1:5" s="25" customFormat="1" x14ac:dyDescent="0.2">
      <c r="E57" s="25" t="s">
        <v>267</v>
      </c>
    </row>
    <row r="58" spans="1:5" s="25" customFormat="1" x14ac:dyDescent="0.2">
      <c r="E58" s="25" t="s">
        <v>215</v>
      </c>
    </row>
    <row r="59" spans="1:5" s="25" customFormat="1" x14ac:dyDescent="0.2">
      <c r="E59" s="25" t="s">
        <v>1</v>
      </c>
    </row>
    <row r="60" spans="1:5" s="25" customFormat="1" ht="8.25" customHeight="1" x14ac:dyDescent="0.2"/>
    <row r="61" spans="1:5" s="25" customFormat="1" x14ac:dyDescent="0.2">
      <c r="A61" s="27" t="s">
        <v>1719</v>
      </c>
      <c r="C61" s="25" t="s">
        <v>571</v>
      </c>
    </row>
    <row r="62" spans="1:5" s="25" customFormat="1" ht="7.5" customHeight="1" x14ac:dyDescent="0.2"/>
    <row r="63" spans="1:5" s="25" customFormat="1" x14ac:dyDescent="0.2">
      <c r="A63" s="25" t="s">
        <v>1122</v>
      </c>
      <c r="C63" s="25" t="s">
        <v>428</v>
      </c>
      <c r="E63" s="25" t="s">
        <v>572</v>
      </c>
    </row>
    <row r="64" spans="1:5" s="25" customFormat="1" x14ac:dyDescent="0.2">
      <c r="E64" s="25" t="s">
        <v>573</v>
      </c>
    </row>
    <row r="65" spans="1:5" s="25" customFormat="1" x14ac:dyDescent="0.2">
      <c r="A65" s="25" t="s">
        <v>1427</v>
      </c>
      <c r="E65" s="25" t="s">
        <v>737</v>
      </c>
    </row>
    <row r="66" spans="1:5" s="25" customFormat="1" x14ac:dyDescent="0.2">
      <c r="E66" s="25" t="s">
        <v>909</v>
      </c>
    </row>
    <row r="67" spans="1:5" s="25" customFormat="1" x14ac:dyDescent="0.2">
      <c r="A67" s="25" t="s">
        <v>1427</v>
      </c>
      <c r="E67" s="25" t="s">
        <v>1927</v>
      </c>
    </row>
    <row r="68" spans="1:5" s="25" customFormat="1" ht="8.25" customHeight="1" x14ac:dyDescent="0.2"/>
    <row r="69" spans="1:5" s="25" customFormat="1" x14ac:dyDescent="0.2">
      <c r="A69" s="27" t="s">
        <v>1720</v>
      </c>
      <c r="C69" s="25" t="s">
        <v>643</v>
      </c>
    </row>
    <row r="70" spans="1:5" s="25" customFormat="1" x14ac:dyDescent="0.2"/>
    <row r="71" spans="1:5" s="25" customFormat="1" x14ac:dyDescent="0.2">
      <c r="A71" s="25" t="s">
        <v>1122</v>
      </c>
      <c r="C71" s="25" t="s">
        <v>428</v>
      </c>
      <c r="E71" s="25" t="s">
        <v>910</v>
      </c>
    </row>
    <row r="72" spans="1:5" s="25" customFormat="1" x14ac:dyDescent="0.2">
      <c r="E72" s="25" t="s">
        <v>911</v>
      </c>
    </row>
    <row r="73" spans="1:5" s="25" customFormat="1" x14ac:dyDescent="0.2">
      <c r="A73" s="25" t="s">
        <v>1427</v>
      </c>
      <c r="E73" s="25" t="s">
        <v>912</v>
      </c>
    </row>
    <row r="74" spans="1:5" s="25" customFormat="1" ht="9" customHeight="1" x14ac:dyDescent="0.2"/>
    <row r="75" spans="1:5" s="25" customFormat="1" x14ac:dyDescent="0.2">
      <c r="A75" s="27" t="s">
        <v>1983</v>
      </c>
      <c r="C75" s="25" t="s">
        <v>1343</v>
      </c>
    </row>
    <row r="76" spans="1:5" s="25" customFormat="1" x14ac:dyDescent="0.2"/>
    <row r="77" spans="1:5" s="25" customFormat="1" x14ac:dyDescent="0.2">
      <c r="A77" s="28" t="s">
        <v>883</v>
      </c>
    </row>
    <row r="78" spans="1:5" s="25" customFormat="1" x14ac:dyDescent="0.2">
      <c r="A78" s="25" t="s">
        <v>833</v>
      </c>
    </row>
    <row r="79" spans="1:5" s="25" customFormat="1" ht="8.25" customHeight="1" x14ac:dyDescent="0.2"/>
    <row r="80" spans="1:5" s="25" customFormat="1" x14ac:dyDescent="0.2">
      <c r="C80" s="27" t="s">
        <v>1519</v>
      </c>
    </row>
    <row r="81" spans="1:1" s="25" customFormat="1" ht="8.25" customHeight="1" x14ac:dyDescent="0.2"/>
    <row r="82" spans="1:1" s="25" customFormat="1" x14ac:dyDescent="0.2">
      <c r="A82" s="25" t="s">
        <v>1201</v>
      </c>
    </row>
    <row r="83" spans="1:1" s="25" customFormat="1" x14ac:dyDescent="0.2">
      <c r="A83" s="25" t="s">
        <v>425</v>
      </c>
    </row>
    <row r="84" spans="1:1" s="25" customFormat="1" ht="8.25" customHeight="1" x14ac:dyDescent="0.2"/>
    <row r="85" spans="1:1" s="25" customFormat="1" x14ac:dyDescent="0.2">
      <c r="A85" s="28" t="s">
        <v>12</v>
      </c>
    </row>
    <row r="86" spans="1:1" s="25" customFormat="1" x14ac:dyDescent="0.2">
      <c r="A86" s="28" t="s">
        <v>956</v>
      </c>
    </row>
    <row r="87" spans="1:1" s="25" customFormat="1" x14ac:dyDescent="0.2"/>
    <row r="88" spans="1:1" s="25" customFormat="1" x14ac:dyDescent="0.2"/>
    <row r="89" spans="1:1" s="25" customFormat="1" x14ac:dyDescent="0.2"/>
  </sheetData>
  <phoneticPr fontId="2" type="noConversion"/>
  <pageMargins left="0.21" right="0.19" top="0.26" bottom="0.35" header="0.25" footer="0.34"/>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64400-4C45-43D7-A20B-757958D49434}">
  <sheetPr codeName="Sheet1">
    <tabColor theme="1"/>
    <pageSetUpPr fitToPage="1"/>
  </sheetPr>
  <dimension ref="A1:L70"/>
  <sheetViews>
    <sheetView topLeftCell="A28" zoomScale="85" zoomScaleNormal="85" workbookViewId="0">
      <selection activeCell="K10" sqref="K10"/>
    </sheetView>
  </sheetViews>
  <sheetFormatPr defaultRowHeight="15" x14ac:dyDescent="0.2"/>
  <cols>
    <col min="1" max="1" width="4.42578125" style="1" customWidth="1"/>
    <col min="2" max="2" width="39.42578125" style="1" customWidth="1"/>
    <col min="3" max="3" width="16.7109375" style="2" customWidth="1"/>
    <col min="4" max="4" width="24.28515625" style="1" customWidth="1"/>
    <col min="5" max="5" width="31" style="1" customWidth="1"/>
    <col min="6" max="16384" width="9.140625" style="1"/>
  </cols>
  <sheetData>
    <row r="1" spans="1:5" ht="75" customHeight="1" thickBot="1" x14ac:dyDescent="0.25">
      <c r="A1" s="313" t="s">
        <v>2381</v>
      </c>
      <c r="B1" s="314"/>
      <c r="C1" s="314"/>
      <c r="D1" s="314"/>
      <c r="E1" s="315"/>
    </row>
    <row r="2" spans="1:5" ht="30" customHeight="1" x14ac:dyDescent="0.2">
      <c r="A2" s="316" t="s">
        <v>4255</v>
      </c>
      <c r="B2" s="317"/>
      <c r="C2" s="317"/>
      <c r="D2" s="317"/>
      <c r="E2" s="318"/>
    </row>
    <row r="3" spans="1:5" ht="30" customHeight="1" x14ac:dyDescent="0.2">
      <c r="A3" s="95"/>
      <c r="B3" s="94" t="s">
        <v>4256</v>
      </c>
      <c r="C3" s="311"/>
      <c r="D3" s="312"/>
      <c r="E3" s="96"/>
    </row>
    <row r="4" spans="1:5" x14ac:dyDescent="0.2">
      <c r="A4" s="42"/>
      <c r="B4" s="29"/>
      <c r="C4" s="44"/>
      <c r="D4" s="29"/>
      <c r="E4" s="43"/>
    </row>
    <row r="5" spans="1:5" x14ac:dyDescent="0.2">
      <c r="A5" s="42"/>
      <c r="B5" s="45" t="str">
        <f>Track!A603</f>
        <v>Track &amp; Civil Waivers Summary</v>
      </c>
      <c r="C5" s="44"/>
      <c r="D5" s="29"/>
      <c r="E5" s="43"/>
    </row>
    <row r="6" spans="1:5" x14ac:dyDescent="0.2">
      <c r="A6" s="42"/>
      <c r="B6" s="46" t="s">
        <v>2978</v>
      </c>
      <c r="C6" s="44">
        <f>Track!D604</f>
        <v>40</v>
      </c>
      <c r="D6" s="29"/>
      <c r="E6" s="43"/>
    </row>
    <row r="7" spans="1:5" x14ac:dyDescent="0.2">
      <c r="A7" s="42"/>
      <c r="B7" s="29" t="str">
        <f>Track!A605</f>
        <v>Not Approved Waivers</v>
      </c>
      <c r="C7" s="44">
        <f>Track!D605</f>
        <v>0</v>
      </c>
      <c r="D7" s="29"/>
      <c r="E7" s="43"/>
    </row>
    <row r="8" spans="1:5" x14ac:dyDescent="0.2">
      <c r="A8" s="42"/>
      <c r="B8" s="29" t="str">
        <f>Track!A606</f>
        <v>Active Waivers</v>
      </c>
      <c r="C8" s="44">
        <f>Track!D606</f>
        <v>39</v>
      </c>
      <c r="D8" s="29"/>
      <c r="E8" s="43"/>
    </row>
    <row r="9" spans="1:5" x14ac:dyDescent="0.2">
      <c r="A9" s="42"/>
      <c r="B9" s="29" t="str">
        <f>Track!A607</f>
        <v>Expired Waivers</v>
      </c>
      <c r="C9" s="44">
        <f>Track!D607</f>
        <v>0</v>
      </c>
      <c r="D9" s="29"/>
      <c r="E9" s="43"/>
    </row>
    <row r="10" spans="1:5" x14ac:dyDescent="0.2">
      <c r="A10" s="42"/>
      <c r="B10" s="29" t="str">
        <f>Track!A608</f>
        <v>Closed Waivers</v>
      </c>
      <c r="C10" s="44">
        <f>Track!D608</f>
        <v>176</v>
      </c>
      <c r="D10" s="29"/>
      <c r="E10" s="43"/>
    </row>
    <row r="11" spans="1:5" x14ac:dyDescent="0.2">
      <c r="A11" s="42"/>
      <c r="B11" s="29" t="s">
        <v>1979</v>
      </c>
      <c r="C11" s="44">
        <f>Track!D609</f>
        <v>134</v>
      </c>
      <c r="D11" s="29"/>
      <c r="E11" s="43"/>
    </row>
    <row r="12" spans="1:5" x14ac:dyDescent="0.2">
      <c r="A12" s="42"/>
      <c r="B12" s="47" t="str">
        <f>Track!A610</f>
        <v>Sub Total:</v>
      </c>
      <c r="C12" s="48">
        <f>SUM(C6:C11)</f>
        <v>389</v>
      </c>
      <c r="D12" s="29"/>
      <c r="E12" s="43"/>
    </row>
    <row r="13" spans="1:5" x14ac:dyDescent="0.2">
      <c r="A13" s="42"/>
      <c r="B13" s="47"/>
      <c r="C13" s="49"/>
      <c r="D13" s="29"/>
      <c r="E13" s="43"/>
    </row>
    <row r="14" spans="1:5" x14ac:dyDescent="0.2">
      <c r="A14" s="42"/>
      <c r="B14" s="29"/>
      <c r="C14" s="44"/>
      <c r="D14" s="29"/>
      <c r="E14" s="43"/>
    </row>
    <row r="15" spans="1:5" x14ac:dyDescent="0.2">
      <c r="A15" s="42"/>
      <c r="B15" s="50" t="s">
        <v>2268</v>
      </c>
      <c r="C15" s="44"/>
      <c r="D15" s="29"/>
      <c r="E15" s="43"/>
    </row>
    <row r="16" spans="1:5" x14ac:dyDescent="0.2">
      <c r="A16" s="42"/>
      <c r="B16" s="29" t="s">
        <v>2978</v>
      </c>
      <c r="C16" s="44">
        <f>'Bridges &amp; Structures'!D50</f>
        <v>0</v>
      </c>
      <c r="D16" s="29"/>
      <c r="E16" s="43"/>
    </row>
    <row r="17" spans="1:12" x14ac:dyDescent="0.2">
      <c r="A17" s="42"/>
      <c r="B17" s="29" t="s">
        <v>1254</v>
      </c>
      <c r="C17" s="44">
        <f>'Bridges &amp; Structures'!D51</f>
        <v>1</v>
      </c>
      <c r="D17" s="29"/>
      <c r="E17" s="43"/>
    </row>
    <row r="18" spans="1:12" x14ac:dyDescent="0.2">
      <c r="A18" s="42"/>
      <c r="B18" s="29" t="s">
        <v>930</v>
      </c>
      <c r="C18" s="44">
        <f>'Bridges &amp; Structures'!D52</f>
        <v>0</v>
      </c>
      <c r="D18" s="29"/>
      <c r="E18" s="43"/>
    </row>
    <row r="19" spans="1:12" x14ac:dyDescent="0.2">
      <c r="A19" s="42"/>
      <c r="B19" s="29" t="s">
        <v>931</v>
      </c>
      <c r="C19" s="44">
        <f>'Bridges &amp; Structures'!D53</f>
        <v>0</v>
      </c>
      <c r="D19" s="29"/>
      <c r="E19" s="43"/>
    </row>
    <row r="20" spans="1:12" x14ac:dyDescent="0.2">
      <c r="A20" s="42"/>
      <c r="B20" s="29" t="s">
        <v>1253</v>
      </c>
      <c r="C20" s="44">
        <f>'Bridges &amp; Structures'!D54</f>
        <v>16</v>
      </c>
      <c r="D20" s="29"/>
      <c r="E20" s="43"/>
    </row>
    <row r="21" spans="1:12" x14ac:dyDescent="0.2">
      <c r="A21" s="42"/>
      <c r="B21" s="29" t="s">
        <v>1979</v>
      </c>
      <c r="C21" s="44">
        <f>'Bridges &amp; Structures'!D55</f>
        <v>13</v>
      </c>
      <c r="D21" s="29"/>
      <c r="E21" s="43"/>
    </row>
    <row r="22" spans="1:12" x14ac:dyDescent="0.2">
      <c r="A22" s="42"/>
      <c r="B22" s="47" t="s">
        <v>2269</v>
      </c>
      <c r="C22" s="48">
        <f>SUM(C16:C21)</f>
        <v>30</v>
      </c>
      <c r="D22" s="29"/>
      <c r="E22" s="43"/>
    </row>
    <row r="23" spans="1:12" x14ac:dyDescent="0.2">
      <c r="A23" s="42"/>
      <c r="B23" s="47"/>
      <c r="C23" s="49"/>
      <c r="D23" s="29"/>
      <c r="E23" s="43"/>
    </row>
    <row r="24" spans="1:12" x14ac:dyDescent="0.2">
      <c r="A24" s="42"/>
      <c r="B24" s="29"/>
      <c r="C24" s="44"/>
      <c r="D24" s="29"/>
      <c r="E24" s="43"/>
    </row>
    <row r="25" spans="1:12" x14ac:dyDescent="0.2">
      <c r="A25" s="42"/>
      <c r="B25" s="45" t="str">
        <f>Signalling!A559</f>
        <v>Signal Waivers Summary</v>
      </c>
      <c r="C25" s="44"/>
      <c r="D25" s="29"/>
      <c r="E25" s="43"/>
    </row>
    <row r="26" spans="1:12" x14ac:dyDescent="0.2">
      <c r="A26" s="42"/>
      <c r="B26" s="29" t="s">
        <v>2978</v>
      </c>
      <c r="C26" s="44">
        <f>Signalling!D560</f>
        <v>23</v>
      </c>
      <c r="D26" s="29"/>
      <c r="E26" s="43"/>
    </row>
    <row r="27" spans="1:12" x14ac:dyDescent="0.2">
      <c r="A27" s="42"/>
      <c r="B27" s="29" t="s">
        <v>1254</v>
      </c>
      <c r="C27" s="44">
        <f>Signalling!D561</f>
        <v>7</v>
      </c>
      <c r="D27" s="29"/>
      <c r="E27" s="43"/>
    </row>
    <row r="28" spans="1:12" x14ac:dyDescent="0.2">
      <c r="A28" s="42"/>
      <c r="B28" s="29" t="str">
        <f>Signalling!A562</f>
        <v>Active Waivers</v>
      </c>
      <c r="C28" s="44">
        <f>Signalling!D562</f>
        <v>141</v>
      </c>
      <c r="D28" s="29"/>
      <c r="E28" s="43"/>
    </row>
    <row r="29" spans="1:12" x14ac:dyDescent="0.2">
      <c r="A29" s="42"/>
      <c r="B29" s="29" t="str">
        <f>Signalling!A563</f>
        <v>Expired Waivers</v>
      </c>
      <c r="C29" s="44">
        <f>Signalling!D563</f>
        <v>1</v>
      </c>
      <c r="D29" s="29"/>
      <c r="E29" s="43"/>
    </row>
    <row r="30" spans="1:12" x14ac:dyDescent="0.2">
      <c r="A30" s="42"/>
      <c r="B30" s="29" t="str">
        <f>Signalling!A564</f>
        <v>Closed Waivers</v>
      </c>
      <c r="C30" s="44">
        <f>Signalling!D564</f>
        <v>130</v>
      </c>
      <c r="D30" s="29"/>
      <c r="E30" s="43"/>
    </row>
    <row r="31" spans="1:12" x14ac:dyDescent="0.2">
      <c r="A31" s="42"/>
      <c r="B31" s="29" t="s">
        <v>1979</v>
      </c>
      <c r="C31" s="44">
        <f>Signalling!D565</f>
        <v>122</v>
      </c>
      <c r="D31" s="29"/>
      <c r="E31" s="43"/>
      <c r="L31" s="1" t="s">
        <v>357</v>
      </c>
    </row>
    <row r="32" spans="1:12" x14ac:dyDescent="0.2">
      <c r="A32" s="42"/>
      <c r="B32" s="47" t="str">
        <f>Signalling!A566</f>
        <v>Sub Total</v>
      </c>
      <c r="C32" s="48">
        <f>SUM(C26:C31)</f>
        <v>424</v>
      </c>
      <c r="D32" s="29"/>
      <c r="E32" s="43"/>
    </row>
    <row r="33" spans="1:5" x14ac:dyDescent="0.2">
      <c r="A33" s="42"/>
      <c r="B33" s="47"/>
      <c r="C33" s="48"/>
      <c r="D33" s="29"/>
      <c r="E33" s="43"/>
    </row>
    <row r="34" spans="1:5" x14ac:dyDescent="0.2">
      <c r="A34" s="42"/>
      <c r="B34" s="47"/>
      <c r="C34" s="49"/>
      <c r="D34" s="29"/>
      <c r="E34" s="43"/>
    </row>
    <row r="35" spans="1:5" x14ac:dyDescent="0.2">
      <c r="A35" s="42"/>
      <c r="B35" s="51" t="s">
        <v>1106</v>
      </c>
      <c r="C35" s="49"/>
      <c r="D35" s="29"/>
      <c r="E35" s="43"/>
    </row>
    <row r="36" spans="1:5" x14ac:dyDescent="0.2">
      <c r="A36" s="42"/>
      <c r="B36" s="46" t="s">
        <v>2978</v>
      </c>
      <c r="C36" s="44">
        <f>'Rolling Stock'!D11</f>
        <v>0</v>
      </c>
      <c r="D36" s="29"/>
      <c r="E36" s="43"/>
    </row>
    <row r="37" spans="1:5" x14ac:dyDescent="0.2">
      <c r="A37" s="42"/>
      <c r="B37" s="29" t="s">
        <v>930</v>
      </c>
      <c r="C37" s="44">
        <f>'Rolling Stock'!D12</f>
        <v>1</v>
      </c>
      <c r="D37" s="29"/>
      <c r="E37" s="43"/>
    </row>
    <row r="38" spans="1:5" x14ac:dyDescent="0.2">
      <c r="A38" s="42"/>
      <c r="B38" s="29" t="s">
        <v>931</v>
      </c>
      <c r="C38" s="44">
        <f>'Rolling Stock'!D13</f>
        <v>0</v>
      </c>
      <c r="D38" s="29"/>
      <c r="E38" s="43"/>
    </row>
    <row r="39" spans="1:5" x14ac:dyDescent="0.2">
      <c r="A39" s="42"/>
      <c r="B39" s="29" t="s">
        <v>1253</v>
      </c>
      <c r="C39" s="44">
        <f>'Rolling Stock'!D15</f>
        <v>1</v>
      </c>
      <c r="D39" s="29"/>
      <c r="E39" s="43"/>
    </row>
    <row r="40" spans="1:5" x14ac:dyDescent="0.2">
      <c r="A40" s="42"/>
      <c r="B40" s="47" t="s">
        <v>74</v>
      </c>
      <c r="C40" s="48">
        <f>SUM(C36:C39)</f>
        <v>2</v>
      </c>
      <c r="D40" s="29"/>
      <c r="E40" s="43"/>
    </row>
    <row r="41" spans="1:5" x14ac:dyDescent="0.2">
      <c r="A41" s="42"/>
      <c r="B41" s="47"/>
      <c r="C41" s="48"/>
      <c r="D41" s="29"/>
      <c r="E41" s="43"/>
    </row>
    <row r="42" spans="1:5" x14ac:dyDescent="0.2">
      <c r="A42" s="42"/>
      <c r="B42" s="47"/>
      <c r="C42" s="48"/>
      <c r="D42" s="29"/>
      <c r="E42" s="43"/>
    </row>
    <row r="43" spans="1:5" x14ac:dyDescent="0.2">
      <c r="A43" s="42"/>
      <c r="B43" s="51" t="s">
        <v>2066</v>
      </c>
      <c r="C43" s="49"/>
      <c r="D43" s="29"/>
      <c r="E43" s="43"/>
    </row>
    <row r="44" spans="1:5" x14ac:dyDescent="0.2">
      <c r="A44" s="42"/>
      <c r="B44" s="46" t="s">
        <v>2978</v>
      </c>
      <c r="C44" s="44">
        <f>'Plant &amp; Equipment'!D9</f>
        <v>0</v>
      </c>
      <c r="D44" s="29"/>
      <c r="E44" s="43"/>
    </row>
    <row r="45" spans="1:5" x14ac:dyDescent="0.2">
      <c r="A45" s="42"/>
      <c r="B45" s="29" t="s">
        <v>930</v>
      </c>
      <c r="C45" s="44">
        <f>'Plant &amp; Equipment'!D10</f>
        <v>0</v>
      </c>
      <c r="D45" s="29"/>
      <c r="E45" s="43"/>
    </row>
    <row r="46" spans="1:5" x14ac:dyDescent="0.2">
      <c r="A46" s="42"/>
      <c r="B46" s="29" t="s">
        <v>931</v>
      </c>
      <c r="C46" s="44">
        <f>'Plant &amp; Equipment'!D11</f>
        <v>0</v>
      </c>
      <c r="D46" s="29"/>
      <c r="E46" s="43"/>
    </row>
    <row r="47" spans="1:5" x14ac:dyDescent="0.2">
      <c r="A47" s="42"/>
      <c r="B47" s="29" t="s">
        <v>1253</v>
      </c>
      <c r="C47" s="44">
        <f>'Plant &amp; Equipment'!D12</f>
        <v>1</v>
      </c>
      <c r="D47" s="29"/>
      <c r="E47" s="43"/>
    </row>
    <row r="48" spans="1:5" x14ac:dyDescent="0.2">
      <c r="A48" s="42"/>
      <c r="B48" s="47" t="s">
        <v>74</v>
      </c>
      <c r="C48" s="48">
        <f>SUM(C44:C47)</f>
        <v>1</v>
      </c>
      <c r="D48" s="29"/>
      <c r="E48" s="43"/>
    </row>
    <row r="49" spans="1:5" x14ac:dyDescent="0.2">
      <c r="A49" s="42"/>
      <c r="B49" s="29"/>
      <c r="C49" s="48"/>
      <c r="D49" s="29"/>
      <c r="E49" s="43" t="s">
        <v>357</v>
      </c>
    </row>
    <row r="50" spans="1:5" x14ac:dyDescent="0.2">
      <c r="A50" s="42"/>
      <c r="B50" s="51" t="s">
        <v>540</v>
      </c>
      <c r="C50" s="49"/>
      <c r="D50" s="29"/>
      <c r="E50" s="43"/>
    </row>
    <row r="51" spans="1:5" x14ac:dyDescent="0.2">
      <c r="A51" s="42"/>
      <c r="B51" s="46" t="s">
        <v>2978</v>
      </c>
      <c r="C51" s="44">
        <f>Administration!D36</f>
        <v>0</v>
      </c>
      <c r="D51" s="29"/>
      <c r="E51" s="43"/>
    </row>
    <row r="52" spans="1:5" x14ac:dyDescent="0.2">
      <c r="A52" s="42"/>
      <c r="B52" s="29" t="s">
        <v>930</v>
      </c>
      <c r="C52" s="44">
        <f>Administration!D37</f>
        <v>2</v>
      </c>
      <c r="D52" s="29"/>
      <c r="E52" s="43"/>
    </row>
    <row r="53" spans="1:5" x14ac:dyDescent="0.2">
      <c r="A53" s="42"/>
      <c r="B53" s="29" t="s">
        <v>931</v>
      </c>
      <c r="C53" s="44">
        <f>Administration!D38</f>
        <v>1</v>
      </c>
      <c r="D53" s="29"/>
      <c r="E53" s="43"/>
    </row>
    <row r="54" spans="1:5" x14ac:dyDescent="0.2">
      <c r="A54" s="42"/>
      <c r="B54" s="29" t="s">
        <v>1253</v>
      </c>
      <c r="C54" s="44">
        <f>Administration!D39</f>
        <v>15</v>
      </c>
      <c r="D54" s="29"/>
      <c r="E54" s="43"/>
    </row>
    <row r="55" spans="1:5" x14ac:dyDescent="0.2">
      <c r="A55" s="42"/>
      <c r="B55" s="29" t="s">
        <v>1979</v>
      </c>
      <c r="C55" s="44">
        <f>Administration!D40</f>
        <v>4</v>
      </c>
      <c r="D55" s="29"/>
      <c r="E55" s="43"/>
    </row>
    <row r="56" spans="1:5" x14ac:dyDescent="0.2">
      <c r="A56" s="42"/>
      <c r="B56" s="47" t="s">
        <v>74</v>
      </c>
      <c r="C56" s="48">
        <f>SUM(C51:C55)</f>
        <v>22</v>
      </c>
      <c r="D56" s="29"/>
      <c r="E56" s="43"/>
    </row>
    <row r="57" spans="1:5" x14ac:dyDescent="0.2">
      <c r="A57" s="42"/>
      <c r="B57" s="29"/>
      <c r="C57" s="44"/>
      <c r="D57" s="29"/>
      <c r="E57" s="43"/>
    </row>
    <row r="58" spans="1:5" x14ac:dyDescent="0.2">
      <c r="A58" s="42"/>
      <c r="B58" s="52" t="s">
        <v>2979</v>
      </c>
      <c r="C58" s="48">
        <f>C6+C16+C26+C36+C51</f>
        <v>63</v>
      </c>
      <c r="D58" s="29" t="s">
        <v>1043</v>
      </c>
      <c r="E58" s="43"/>
    </row>
    <row r="59" spans="1:5" x14ac:dyDescent="0.2">
      <c r="A59" s="42"/>
      <c r="B59" s="52" t="s">
        <v>191</v>
      </c>
      <c r="C59" s="48">
        <f>C7+C17+C27</f>
        <v>8</v>
      </c>
      <c r="D59" s="29" t="s">
        <v>192</v>
      </c>
      <c r="E59" s="43"/>
    </row>
    <row r="60" spans="1:5" x14ac:dyDescent="0.2">
      <c r="A60" s="42"/>
      <c r="B60" s="52" t="s">
        <v>724</v>
      </c>
      <c r="C60" s="48">
        <f>C8+C18+C28+C37+C52</f>
        <v>183</v>
      </c>
      <c r="D60" s="29" t="s">
        <v>816</v>
      </c>
      <c r="E60" s="43"/>
    </row>
    <row r="61" spans="1:5" x14ac:dyDescent="0.2">
      <c r="A61" s="42"/>
      <c r="B61" s="52" t="s">
        <v>383</v>
      </c>
      <c r="C61" s="48">
        <f>C9+C19+C29+C38+C53</f>
        <v>2</v>
      </c>
      <c r="D61" s="29" t="s">
        <v>1044</v>
      </c>
      <c r="E61" s="43"/>
    </row>
    <row r="62" spans="1:5" x14ac:dyDescent="0.2">
      <c r="A62" s="42"/>
      <c r="B62" s="52" t="s">
        <v>519</v>
      </c>
      <c r="C62" s="48">
        <f>C10+C20+C30+C39+C54</f>
        <v>338</v>
      </c>
      <c r="D62" s="29" t="s">
        <v>788</v>
      </c>
      <c r="E62" s="43"/>
    </row>
    <row r="63" spans="1:5" x14ac:dyDescent="0.2">
      <c r="A63" s="42"/>
      <c r="B63" s="52" t="s">
        <v>20</v>
      </c>
      <c r="C63" s="48">
        <f>C11+C31+C55+C21</f>
        <v>273</v>
      </c>
      <c r="D63" s="29" t="s">
        <v>988</v>
      </c>
      <c r="E63" s="43"/>
    </row>
    <row r="64" spans="1:5" ht="15.75" thickBot="1" x14ac:dyDescent="0.25">
      <c r="A64" s="42"/>
      <c r="B64" s="29"/>
      <c r="C64" s="44"/>
      <c r="D64" s="29"/>
      <c r="E64" s="43"/>
    </row>
    <row r="65" spans="1:5" ht="15.75" thickBot="1" x14ac:dyDescent="0.25">
      <c r="A65" s="42"/>
      <c r="B65" s="57" t="s">
        <v>64</v>
      </c>
      <c r="C65" s="58">
        <f>C12+C22+C32+C40+C56</f>
        <v>867</v>
      </c>
      <c r="D65" s="29"/>
      <c r="E65" s="43"/>
    </row>
    <row r="66" spans="1:5" x14ac:dyDescent="0.2">
      <c r="A66" s="42"/>
      <c r="B66" s="29"/>
      <c r="C66" s="44"/>
      <c r="D66" s="29"/>
      <c r="E66" s="43"/>
    </row>
    <row r="67" spans="1:5" x14ac:dyDescent="0.2">
      <c r="A67" s="42"/>
      <c r="B67" s="29"/>
      <c r="C67" s="44"/>
      <c r="D67" s="29"/>
      <c r="E67" s="43"/>
    </row>
    <row r="68" spans="1:5" x14ac:dyDescent="0.2">
      <c r="A68" s="42"/>
      <c r="B68" s="29"/>
      <c r="C68" s="44"/>
      <c r="D68" s="29"/>
      <c r="E68" s="43"/>
    </row>
    <row r="69" spans="1:5" x14ac:dyDescent="0.2">
      <c r="A69" s="42"/>
      <c r="B69" s="29"/>
      <c r="C69" s="44"/>
      <c r="D69" s="29"/>
      <c r="E69" s="43"/>
    </row>
    <row r="70" spans="1:5" ht="15.75" thickBot="1" x14ac:dyDescent="0.25">
      <c r="A70" s="53"/>
      <c r="B70" s="54"/>
      <c r="C70" s="55"/>
      <c r="D70" s="54"/>
      <c r="E70" s="56"/>
    </row>
  </sheetData>
  <mergeCells count="3">
    <mergeCell ref="C3:D3"/>
    <mergeCell ref="A1:E1"/>
    <mergeCell ref="A2:E2"/>
  </mergeCells>
  <phoneticPr fontId="2" type="noConversion"/>
  <hyperlinks>
    <hyperlink ref="A2:E2" r:id="rId1" display="ACTIVE WAIVERS" xr:uid="{B0147A2F-FB83-4FB4-8105-374013D2D73F}"/>
  </hyperlinks>
  <pageMargins left="0.74803149606299213" right="0.74803149606299213" top="0.78740157480314965" bottom="0.78740157480314965" header="0.51181102362204722" footer="0.51181102362204722"/>
  <pageSetup paperSize="9" scale="49" orientation="portrait" r:id="rId2"/>
  <headerFooter alignWithMargins="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c578bfd9-f5d2-4a77-b4fc-36e12f0ec5a1" ContentTypeId="0x0101" PreviousValue="false"/>
</file>

<file path=customXml/item5.xml><?xml version="1.0" encoding="utf-8"?>
<ct:contentTypeSchema xmlns:ct="http://schemas.microsoft.com/office/2006/metadata/contentType" xmlns:ma="http://schemas.microsoft.com/office/2006/metadata/properties/metaAttributes" ct:_="" ma:_="" ma:contentTypeName="Standards Document" ma:contentTypeID="0x0101008C12357EA9130240BFB017DED74BA64200E26F211154E3B947A32C71F9432D1F4C" ma:contentTypeVersion="114" ma:contentTypeDescription="Standards Document" ma:contentTypeScope="" ma:versionID="7467e2e3cc811e039eadef583405d75a">
  <xsd:schema xmlns:xsd="http://www.w3.org/2001/XMLSchema" xmlns:xs="http://www.w3.org/2001/XMLSchema" xmlns:p="http://schemas.microsoft.com/office/2006/metadata/properties" xmlns:ns1="http://schemas.microsoft.com/sharepoint/v3" xmlns:ns2="e578cd92-2a8e-4ac8-93f5-d6a85e3f57ad" xmlns:ns3="a7f7f137-250e-45f9-8d53-b2dc6cde1c24" xmlns:ns4="435e33da-d3c7-4110-bac0-7d3c9151025b" xmlns:ns5="http://schemas.microsoft.com/sharepoint/v4" targetNamespace="http://schemas.microsoft.com/office/2006/metadata/properties" ma:root="true" ma:fieldsID="980402aa6a841c429b2fd02cb44c577c" ns1:_="" ns2:_="" ns3:_="" ns4:_="" ns5:_="">
    <xsd:import namespace="http://schemas.microsoft.com/sharepoint/v3"/>
    <xsd:import namespace="e578cd92-2a8e-4ac8-93f5-d6a85e3f57ad"/>
    <xsd:import namespace="a7f7f137-250e-45f9-8d53-b2dc6cde1c24"/>
    <xsd:import namespace="435e33da-d3c7-4110-bac0-7d3c9151025b"/>
    <xsd:import namespace="http://schemas.microsoft.com/sharepoint/v4"/>
    <xsd:element name="properties">
      <xsd:complexType>
        <xsd:sequence>
          <xsd:element name="documentManagement">
            <xsd:complexType>
              <xsd:all>
                <xsd:element ref="ns2:Standards_x0020_Comments" minOccurs="0"/>
                <xsd:element ref="ns2:Standards_x0020_Other_x0020_Information" minOccurs="0"/>
                <xsd:element ref="ns3:_dlc_DocIdUrl" minOccurs="0"/>
                <xsd:element ref="ns4:EDCA" minOccurs="0"/>
                <xsd:element ref="ns2:Standards_x0020_Checked_x0020_Out_x0020_To" minOccurs="0"/>
                <xsd:element ref="ns2:Approved_x0020_Date" minOccurs="0"/>
                <xsd:element ref="ns2:Document_x0020_Number" minOccurs="0"/>
                <xsd:element ref="ns2:Document_x0020_Type1" minOccurs="0"/>
                <xsd:element ref="ns1:DocumentSetDescription" minOccurs="0"/>
                <xsd:element ref="ns2:Details" minOccurs="0"/>
                <xsd:element ref="ns3:_dlc_DocId" minOccurs="0"/>
                <xsd:element ref="ns3:_dlc_DocIdPersistId" minOccurs="0"/>
                <xsd:element ref="ns4:MediaServiceObjectDetectorVersions" minOccurs="0"/>
                <xsd:element ref="ns4:MediaServiceSearchProperties"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2" nillable="true" ma:displayName="Description" ma:description="A description of the Document Set" ma:hidden="true"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78cd92-2a8e-4ac8-93f5-d6a85e3f57ad" elementFormDefault="qualified">
    <xsd:import namespace="http://schemas.microsoft.com/office/2006/documentManagement/types"/>
    <xsd:import namespace="http://schemas.microsoft.com/office/infopath/2007/PartnerControls"/>
    <xsd:element name="Standards_x0020_Comments" ma:index="1" nillable="true" ma:displayName="Comments" ma:internalName="Standards_x0020_Comments" ma:readOnly="false">
      <xsd:simpleType>
        <xsd:restriction base="dms:Note">
          <xsd:maxLength value="255"/>
        </xsd:restriction>
      </xsd:simpleType>
    </xsd:element>
    <xsd:element name="Standards_x0020_Other_x0020_Information" ma:index="2" nillable="true" ma:displayName="Other Information" ma:internalName="Standards_x0020_Other_x0020_Information" ma:readOnly="false">
      <xsd:simpleType>
        <xsd:restriction base="dms:Note">
          <xsd:maxLength value="255"/>
        </xsd:restriction>
      </xsd:simpleType>
    </xsd:element>
    <xsd:element name="Standards_x0020_Checked_x0020_Out_x0020_To" ma:index="5" nillable="true" ma:displayName="Document Checked Out To" ma:hidden="true" ma:list="UserInfo" ma:SharePointGroup="0" ma:internalName="Standards_x0020_Checked_x0020_Out_x0020_To"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d_x0020_Date" ma:index="6" nillable="true" ma:displayName="Approved Date" ma:format="DateOnly" ma:hidden="true" ma:internalName="Approved_x0020_Date" ma:readOnly="false">
      <xsd:simpleType>
        <xsd:restriction base="dms:DateTime"/>
      </xsd:simpleType>
    </xsd:element>
    <xsd:element name="Document_x0020_Number" ma:index="10" nillable="true" ma:displayName="Number" ma:hidden="true" ma:internalName="Document_x0020_Number" ma:readOnly="false">
      <xsd:simpleType>
        <xsd:restriction base="dms:Text">
          <xsd:maxLength value="255"/>
        </xsd:restriction>
      </xsd:simpleType>
    </xsd:element>
    <xsd:element name="Document_x0020_Type1" ma:index="11" nillable="true" ma:displayName="Document Type" ma:hidden="true" ma:list="{64ce329d-7e4f-47dd-9c62-cd55f7dd141b}" ma:internalName="Document_x0020_Type1" ma:readOnly="false" ma:showField="Title" ma:web="e578cd92-2a8e-4ac8-93f5-d6a85e3f57ad">
      <xsd:simpleType>
        <xsd:restriction base="dms:Lookup"/>
      </xsd:simpleType>
    </xsd:element>
    <xsd:element name="Details" ma:index="14" nillable="true" ma:displayName="Details" ma:hidden="true" ma:list="{22c18e5e-53f7-47a5-ad25-8489cd11c6ca}" ma:internalName="Details" ma:readOnly="false" ma:showField="Title" ma:web="e578cd92-2a8e-4ac8-93f5-d6a85e3f57ad">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a7f7f137-250e-45f9-8d53-b2dc6cde1c24" elementFormDefault="qualified">
    <xsd:import namespace="http://schemas.microsoft.com/office/2006/documentManagement/types"/>
    <xsd:import namespace="http://schemas.microsoft.com/office/infopath/2007/PartnerControls"/>
    <xsd:element name="_dlc_DocIdUrl" ma:index="3"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7" nillable="true" ma:displayName="Document ID Value" ma:description="The value of the document ID assigned to this item." ma:hidden="true" ma:internalName="_dlc_DocId" ma:readOnly="false">
      <xsd:simpleType>
        <xsd:restriction base="dms:Text"/>
      </xsd:simpleType>
    </xsd:element>
    <xsd:element name="_dlc_DocIdPersistId" ma:index="19"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35e33da-d3c7-4110-bac0-7d3c9151025b" elementFormDefault="qualified">
    <xsd:import namespace="http://schemas.microsoft.com/office/2006/documentManagement/types"/>
    <xsd:import namespace="http://schemas.microsoft.com/office/infopath/2007/PartnerControls"/>
    <xsd:element name="EDCA" ma:index="4" nillable="true" ma:displayName="EDCA" ma:internalName="EDCA" ma:readOnly="false">
      <xsd:simpleType>
        <xsd:restriction base="dms:Text">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EDCA xmlns="435e33da-d3c7-4110-bac0-7d3c9151025b">N/A</EDCA>
    <_dlc_DocId xmlns="a7f7f137-250e-45f9-8d53-b2dc6cde1c24">ARTCTS-1458153005-1220</_dlc_DocId>
    <_dlc_DocIdPersistId xmlns="a7f7f137-250e-45f9-8d53-b2dc6cde1c24">false</_dlc_DocIdPersistId>
    <_dlc_DocIdUrl xmlns="a7f7f137-250e-45f9-8d53-b2dc6cde1c24">
      <Url>https://artcau.sharepoint.com/teams/ts/infra/standards/_layouts/15/DocIdRedir.aspx?ID=ARTCTS-1458153005-1220</Url>
      <Description>ARTCTS-1458153005-1220</Description>
    </_dlc_DocIdUrl>
    <Approved_x0020_Date xmlns="e578cd92-2a8e-4ac8-93f5-d6a85e3f57ad" xsi:nil="true"/>
    <Details xmlns="e578cd92-2a8e-4ac8-93f5-d6a85e3f57ad" xsi:nil="true"/>
    <Document_x0020_Number xmlns="e578cd92-2a8e-4ac8-93f5-d6a85e3f57ad" xsi:nil="true"/>
    <Document_x0020_Type1 xmlns="e578cd92-2a8e-4ac8-93f5-d6a85e3f57ad" xsi:nil="true"/>
    <Standards_x0020_Checked_x0020_Out_x0020_To xmlns="e578cd92-2a8e-4ac8-93f5-d6a85e3f57ad">
      <UserInfo>
        <DisplayName/>
        <AccountId xsi:nil="true"/>
        <AccountType/>
      </UserInfo>
    </Standards_x0020_Checked_x0020_Out_x0020_To>
    <Standards_x0020_Comments xmlns="e578cd92-2a8e-4ac8-93f5-d6a85e3f57ad">Shows status of all engineering waivers.</Standards_x0020_Comments>
    <Standards_x0020_Other_x0020_Information xmlns="e578cd92-2a8e-4ac8-93f5-d6a85e3f57ad" xsi:nil="true"/>
    <DocumentSetDescription xmlns="http://schemas.microsoft.com/sharepoint/v3" xsi:nil="true"/>
    <IconOverlay xmlns="http://schemas.microsoft.com/sharepoint/v4" xsi:nil="true"/>
  </documentManagement>
</p:properties>
</file>

<file path=customXml/itemProps1.xml><?xml version="1.0" encoding="utf-8"?>
<ds:datastoreItem xmlns:ds="http://schemas.openxmlformats.org/officeDocument/2006/customXml" ds:itemID="{B6B43947-E45F-4597-B527-5EE3DEFFBA1C}">
  <ds:schemaRefs>
    <ds:schemaRef ds:uri="http://schemas.microsoft.com/office/2006/metadata/longProperties"/>
  </ds:schemaRefs>
</ds:datastoreItem>
</file>

<file path=customXml/itemProps2.xml><?xml version="1.0" encoding="utf-8"?>
<ds:datastoreItem xmlns:ds="http://schemas.openxmlformats.org/officeDocument/2006/customXml" ds:itemID="{5533FFFB-77B3-4805-889D-C59582BA5608}">
  <ds:schemaRefs>
    <ds:schemaRef ds:uri="http://schemas.microsoft.com/sharepoint/v3/contenttype/forms"/>
  </ds:schemaRefs>
</ds:datastoreItem>
</file>

<file path=customXml/itemProps3.xml><?xml version="1.0" encoding="utf-8"?>
<ds:datastoreItem xmlns:ds="http://schemas.openxmlformats.org/officeDocument/2006/customXml" ds:itemID="{4AC3B43D-1F88-44DE-B86A-EC7885118C80}">
  <ds:schemaRefs>
    <ds:schemaRef ds:uri="http://schemas.microsoft.com/sharepoint/events"/>
  </ds:schemaRefs>
</ds:datastoreItem>
</file>

<file path=customXml/itemProps4.xml><?xml version="1.0" encoding="utf-8"?>
<ds:datastoreItem xmlns:ds="http://schemas.openxmlformats.org/officeDocument/2006/customXml" ds:itemID="{833A6CE1-6F47-46F9-945C-F3F4B54E36CB}">
  <ds:schemaRefs>
    <ds:schemaRef ds:uri="Microsoft.SharePoint.Taxonomy.ContentTypeSync"/>
  </ds:schemaRefs>
</ds:datastoreItem>
</file>

<file path=customXml/itemProps5.xml><?xml version="1.0" encoding="utf-8"?>
<ds:datastoreItem xmlns:ds="http://schemas.openxmlformats.org/officeDocument/2006/customXml" ds:itemID="{72D97CC2-7AD3-4931-8149-AD23A4362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578cd92-2a8e-4ac8-93f5-d6a85e3f57ad"/>
    <ds:schemaRef ds:uri="a7f7f137-250e-45f9-8d53-b2dc6cde1c24"/>
    <ds:schemaRef ds:uri="435e33da-d3c7-4110-bac0-7d3c9151025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2F8F0208-21AB-4A2E-BB91-143125036027}">
  <ds:schemaRefs>
    <ds:schemaRef ds:uri="http://schemas.microsoft.com/office/2006/metadata/properties"/>
    <ds:schemaRef ds:uri="http://schemas.openxmlformats.org/package/2006/metadata/core-properties"/>
    <ds:schemaRef ds:uri="a7f7f137-250e-45f9-8d53-b2dc6cde1c24"/>
    <ds:schemaRef ds:uri="http://purl.org/dc/elements/1.1/"/>
    <ds:schemaRef ds:uri="http://purl.org/dc/terms/"/>
    <ds:schemaRef ds:uri="http://schemas.microsoft.com/office/infopath/2007/PartnerControls"/>
    <ds:schemaRef ds:uri="http://schemas.microsoft.com/sharepoint/v4"/>
    <ds:schemaRef ds:uri="435e33da-d3c7-4110-bac0-7d3c9151025b"/>
    <ds:schemaRef ds:uri="http://schemas.microsoft.com/office/2006/documentManagement/types"/>
    <ds:schemaRef ds:uri="e578cd92-2a8e-4ac8-93f5-d6a85e3f57ad"/>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Active Waivers Library</vt:lpstr>
      <vt:lpstr>Signalling</vt:lpstr>
      <vt:lpstr>Track</vt:lpstr>
      <vt:lpstr>Competency</vt:lpstr>
      <vt:lpstr>Administration</vt:lpstr>
      <vt:lpstr>Rolling Stock</vt:lpstr>
      <vt:lpstr>Bridges &amp; Structures</vt:lpstr>
      <vt:lpstr>Electrical</vt:lpstr>
      <vt:lpstr>Plant &amp; Equipment</vt:lpstr>
      <vt:lpstr>Instructions</vt:lpstr>
      <vt:lpstr>Summary Page</vt:lpstr>
      <vt:lpstr>_200_SG_140367_034</vt:lpstr>
    </vt:vector>
  </TitlesOfParts>
  <Company>Australian Rail Track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Ian Thurgood</dc:creator>
  <cp:lastModifiedBy>Sharon Baker</cp:lastModifiedBy>
  <cp:lastPrinted>2022-05-23T01:50:33Z</cp:lastPrinted>
  <dcterms:created xsi:type="dcterms:W3CDTF">2005-01-06T02:47:28Z</dcterms:created>
  <dcterms:modified xsi:type="dcterms:W3CDTF">2026-11-06T03:01:01Z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3495472e-a7f3-439a-933b-8ad3d80e05bb</vt:lpwstr>
  </property>
  <property fmtid="{D5CDD505-2E9C-101B-9397-08002B2CF9AE}" pid="3" name="Document Version">
    <vt:lpwstr/>
  </property>
  <property fmtid="{D5CDD505-2E9C-101B-9397-08002B2CF9AE}" pid="4" name="Document Comments">
    <vt:lpwstr>Shows status of all engineering waivers.
Contains links to files in S: drive.</vt:lpwstr>
  </property>
  <property fmtid="{D5CDD505-2E9C-101B-9397-08002B2CF9AE}" pid="5" name="Correspondence Date">
    <vt:lpwstr/>
  </property>
  <property fmtid="{D5CDD505-2E9C-101B-9397-08002B2CF9AE}" pid="6" name="URL">
    <vt:lpwstr/>
  </property>
  <property fmtid="{D5CDD505-2E9C-101B-9397-08002B2CF9AE}" pid="7" name="ContentTypeId">
    <vt:lpwstr>0x0101008C12357EA9130240BFB017DED74BA64200E26F211154E3B947A32C71F9432D1F4C</vt:lpwstr>
  </property>
  <property fmtid="{D5CDD505-2E9C-101B-9397-08002B2CF9AE}" pid="8" name="xd_Signature">
    <vt:lpwstr/>
  </property>
  <property fmtid="{D5CDD505-2E9C-101B-9397-08002B2CF9AE}" pid="9" name="display_urn:schemas-microsoft-com:office:office#Editor">
    <vt:lpwstr>Iwona Iammarrone</vt:lpwstr>
  </property>
  <property fmtid="{D5CDD505-2E9C-101B-9397-08002B2CF9AE}" pid="10" name="xd_ProgID">
    <vt:lpwstr/>
  </property>
  <property fmtid="{D5CDD505-2E9C-101B-9397-08002B2CF9AE}" pid="11" name="display_urn:schemas-microsoft-com:office:office#Author">
    <vt:lpwstr>Iwona Iammarrone</vt:lpwstr>
  </property>
  <property fmtid="{D5CDD505-2E9C-101B-9397-08002B2CF9AE}" pid="12" name="ComplianceAssetId">
    <vt:lpwstr/>
  </property>
  <property fmtid="{D5CDD505-2E9C-101B-9397-08002B2CF9AE}" pid="13" name="TemplateUrl">
    <vt:lpwstr/>
  </property>
</Properties>
</file>